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arslanr\AppData\Roaming\OpenText\OTEdit\EC_TPSGC-PWGSC\c339748595\"/>
    </mc:Choice>
  </mc:AlternateContent>
  <xr:revisionPtr revIDLastSave="0" documentId="13_ncr:1_{48751475-553B-43DA-B897-42FDE3D3B3E1}" xr6:coauthVersionLast="46" xr6:coauthVersionMax="46" xr10:uidLastSave="{00000000-0000-0000-0000-000000000000}"/>
  <bookViews>
    <workbookView xWindow="-120" yWindow="-120" windowWidth="29040" windowHeight="15840" activeTab="1" xr2:uid="{471F83B6-E625-4614-BE44-A7A87218609C}"/>
  </bookViews>
  <sheets>
    <sheet name="Protein" sheetId="1" r:id="rId1"/>
    <sheet name="Rebid Schedule" sheetId="2" r:id="rId2"/>
  </sheets>
  <externalReferences>
    <externalReference r:id="rId3"/>
  </externalReferences>
  <definedNames>
    <definedName name="UOM">[1]Sheet1!$A$1:$A$57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184" i="1" l="1"/>
  <c r="U19" i="1" l="1"/>
  <c r="W19" i="1" s="1"/>
  <c r="Y19" i="1" s="1"/>
  <c r="V19" i="1"/>
  <c r="X19" i="1"/>
  <c r="U20" i="1"/>
  <c r="W20" i="1" s="1"/>
  <c r="V20" i="1"/>
  <c r="X20" i="1"/>
  <c r="U21" i="1"/>
  <c r="W21" i="1" s="1"/>
  <c r="Y21" i="1" s="1"/>
  <c r="V21" i="1"/>
  <c r="X21" i="1"/>
  <c r="U22" i="1"/>
  <c r="W22" i="1" s="1"/>
  <c r="Y22" i="1" s="1"/>
  <c r="V22" i="1"/>
  <c r="X22" i="1"/>
  <c r="U23" i="1"/>
  <c r="W23" i="1" s="1"/>
  <c r="Y23" i="1" s="1"/>
  <c r="V23" i="1"/>
  <c r="X23" i="1"/>
  <c r="U24" i="1"/>
  <c r="W24" i="1" s="1"/>
  <c r="V24" i="1"/>
  <c r="X24" i="1"/>
  <c r="U25" i="1"/>
  <c r="W25" i="1" s="1"/>
  <c r="V25" i="1"/>
  <c r="X25" i="1"/>
  <c r="U26" i="1"/>
  <c r="W26" i="1" s="1"/>
  <c r="Y26" i="1" s="1"/>
  <c r="V26" i="1"/>
  <c r="X26" i="1"/>
  <c r="U27" i="1"/>
  <c r="V27" i="1"/>
  <c r="W27" i="1"/>
  <c r="Y27" i="1" s="1"/>
  <c r="X27" i="1"/>
  <c r="U28" i="1"/>
  <c r="W28" i="1" s="1"/>
  <c r="Y28" i="1" s="1"/>
  <c r="V28" i="1"/>
  <c r="X28" i="1"/>
  <c r="U29" i="1"/>
  <c r="W29" i="1" s="1"/>
  <c r="V29" i="1"/>
  <c r="X29" i="1"/>
  <c r="U30" i="1"/>
  <c r="W30" i="1" s="1"/>
  <c r="V30" i="1"/>
  <c r="X30" i="1"/>
  <c r="U31" i="1"/>
  <c r="W31" i="1" s="1"/>
  <c r="Y31" i="1" s="1"/>
  <c r="V31" i="1"/>
  <c r="X31" i="1"/>
  <c r="U32" i="1"/>
  <c r="W32" i="1" s="1"/>
  <c r="Y32" i="1" s="1"/>
  <c r="V32" i="1"/>
  <c r="X32" i="1"/>
  <c r="U33" i="1"/>
  <c r="W33" i="1" s="1"/>
  <c r="Y33" i="1" s="1"/>
  <c r="V33" i="1"/>
  <c r="X33" i="1"/>
  <c r="U34" i="1"/>
  <c r="V34" i="1"/>
  <c r="W34" i="1"/>
  <c r="X34" i="1"/>
  <c r="U35" i="1"/>
  <c r="W35" i="1" s="1"/>
  <c r="Y35" i="1" s="1"/>
  <c r="V35" i="1"/>
  <c r="X35" i="1"/>
  <c r="U36" i="1"/>
  <c r="W36" i="1" s="1"/>
  <c r="Y36" i="1" s="1"/>
  <c r="V36" i="1"/>
  <c r="X36" i="1"/>
  <c r="U37" i="1"/>
  <c r="W37" i="1" s="1"/>
  <c r="Y37" i="1" s="1"/>
  <c r="V37" i="1"/>
  <c r="X37" i="1"/>
  <c r="U38" i="1"/>
  <c r="V38" i="1"/>
  <c r="W38" i="1"/>
  <c r="X38" i="1"/>
  <c r="U39" i="1"/>
  <c r="W39" i="1" s="1"/>
  <c r="Y39" i="1" s="1"/>
  <c r="V39" i="1"/>
  <c r="X39" i="1"/>
  <c r="U40" i="1"/>
  <c r="W40" i="1" s="1"/>
  <c r="V40" i="1"/>
  <c r="X40" i="1"/>
  <c r="U41" i="1"/>
  <c r="W41" i="1" s="1"/>
  <c r="Y41" i="1" s="1"/>
  <c r="V41" i="1"/>
  <c r="X41" i="1"/>
  <c r="U42" i="1"/>
  <c r="W42" i="1" s="1"/>
  <c r="Y42" i="1" s="1"/>
  <c r="V42" i="1"/>
  <c r="X42" i="1"/>
  <c r="U43" i="1"/>
  <c r="W43" i="1" s="1"/>
  <c r="Y43" i="1" s="1"/>
  <c r="V43" i="1"/>
  <c r="X43" i="1"/>
  <c r="U44" i="1"/>
  <c r="W44" i="1" s="1"/>
  <c r="V44" i="1"/>
  <c r="X44" i="1"/>
  <c r="U45" i="1"/>
  <c r="W45" i="1" s="1"/>
  <c r="Y45" i="1" s="1"/>
  <c r="V45" i="1"/>
  <c r="X45" i="1"/>
  <c r="U46" i="1"/>
  <c r="W46" i="1" s="1"/>
  <c r="V46" i="1"/>
  <c r="X46" i="1"/>
  <c r="U47" i="1"/>
  <c r="W47" i="1" s="1"/>
  <c r="Y47" i="1" s="1"/>
  <c r="V47" i="1"/>
  <c r="X47" i="1"/>
  <c r="U48" i="1"/>
  <c r="W48" i="1" s="1"/>
  <c r="Y48" i="1" s="1"/>
  <c r="V48" i="1"/>
  <c r="X48" i="1"/>
  <c r="U49" i="1"/>
  <c r="W49" i="1" s="1"/>
  <c r="V49" i="1"/>
  <c r="X49" i="1"/>
  <c r="Y49" i="1" s="1"/>
  <c r="U50" i="1"/>
  <c r="W50" i="1" s="1"/>
  <c r="V50" i="1"/>
  <c r="X50" i="1"/>
  <c r="U51" i="1"/>
  <c r="V51" i="1"/>
  <c r="W51" i="1"/>
  <c r="Y51" i="1" s="1"/>
  <c r="X51" i="1"/>
  <c r="U52" i="1"/>
  <c r="W52" i="1" s="1"/>
  <c r="Y52" i="1" s="1"/>
  <c r="V52" i="1"/>
  <c r="X52" i="1"/>
  <c r="U53" i="1"/>
  <c r="W53" i="1" s="1"/>
  <c r="V53" i="1"/>
  <c r="X53" i="1"/>
  <c r="U54" i="1"/>
  <c r="W54" i="1" s="1"/>
  <c r="V54" i="1"/>
  <c r="X54" i="1"/>
  <c r="U55" i="1"/>
  <c r="W55" i="1" s="1"/>
  <c r="Y55" i="1" s="1"/>
  <c r="V55" i="1"/>
  <c r="X55" i="1"/>
  <c r="U56" i="1"/>
  <c r="W56" i="1" s="1"/>
  <c r="Y56" i="1" s="1"/>
  <c r="V56" i="1"/>
  <c r="X56" i="1"/>
  <c r="U57" i="1"/>
  <c r="W57" i="1" s="1"/>
  <c r="Y57" i="1" s="1"/>
  <c r="V57" i="1"/>
  <c r="X57" i="1"/>
  <c r="U58" i="1"/>
  <c r="V58" i="1"/>
  <c r="W58" i="1"/>
  <c r="X58" i="1"/>
  <c r="U59" i="1"/>
  <c r="W59" i="1" s="1"/>
  <c r="Y59" i="1" s="1"/>
  <c r="V59" i="1"/>
  <c r="X59" i="1"/>
  <c r="U60" i="1"/>
  <c r="W60" i="1" s="1"/>
  <c r="V60" i="1"/>
  <c r="X60" i="1"/>
  <c r="Y60" i="1" s="1"/>
  <c r="U61" i="1"/>
  <c r="W61" i="1" s="1"/>
  <c r="Y61" i="1" s="1"/>
  <c r="V61" i="1"/>
  <c r="X61" i="1"/>
  <c r="U62" i="1"/>
  <c r="V62" i="1"/>
  <c r="W62" i="1"/>
  <c r="Y62" i="1" s="1"/>
  <c r="X62" i="1"/>
  <c r="U63" i="1"/>
  <c r="W63" i="1" s="1"/>
  <c r="Y63" i="1" s="1"/>
  <c r="V63" i="1"/>
  <c r="X63" i="1"/>
  <c r="U64" i="1"/>
  <c r="W64" i="1" s="1"/>
  <c r="V64" i="1"/>
  <c r="X64" i="1"/>
  <c r="U65" i="1"/>
  <c r="W65" i="1" s="1"/>
  <c r="V65" i="1"/>
  <c r="X65" i="1"/>
  <c r="U66" i="1"/>
  <c r="W66" i="1" s="1"/>
  <c r="Y66" i="1" s="1"/>
  <c r="V66" i="1"/>
  <c r="X66" i="1"/>
  <c r="U67" i="1"/>
  <c r="V67" i="1"/>
  <c r="W67" i="1"/>
  <c r="Y67" i="1" s="1"/>
  <c r="X67" i="1"/>
  <c r="U68" i="1"/>
  <c r="W68" i="1" s="1"/>
  <c r="V68" i="1"/>
  <c r="X68" i="1"/>
  <c r="Y68" i="1"/>
  <c r="U69" i="1"/>
  <c r="W69" i="1" s="1"/>
  <c r="Y69" i="1" s="1"/>
  <c r="V69" i="1"/>
  <c r="X69" i="1"/>
  <c r="U70" i="1"/>
  <c r="W70" i="1" s="1"/>
  <c r="Y70" i="1" s="1"/>
  <c r="V70" i="1"/>
  <c r="X70" i="1"/>
  <c r="U71" i="1"/>
  <c r="W71" i="1" s="1"/>
  <c r="Y71" i="1" s="1"/>
  <c r="V71" i="1"/>
  <c r="X71" i="1"/>
  <c r="U72" i="1"/>
  <c r="W72" i="1" s="1"/>
  <c r="Y72" i="1" s="1"/>
  <c r="V72" i="1"/>
  <c r="X72" i="1"/>
  <c r="U73" i="1"/>
  <c r="W73" i="1" s="1"/>
  <c r="V73" i="1"/>
  <c r="X73" i="1"/>
  <c r="U74" i="1"/>
  <c r="W74" i="1" s="1"/>
  <c r="Y74" i="1" s="1"/>
  <c r="V74" i="1"/>
  <c r="X74" i="1"/>
  <c r="U75" i="1"/>
  <c r="W75" i="1" s="1"/>
  <c r="Y75" i="1" s="1"/>
  <c r="V75" i="1"/>
  <c r="X75" i="1"/>
  <c r="U76" i="1"/>
  <c r="W76" i="1" s="1"/>
  <c r="Y76" i="1" s="1"/>
  <c r="V76" i="1"/>
  <c r="X76" i="1"/>
  <c r="U77" i="1"/>
  <c r="W77" i="1" s="1"/>
  <c r="Y77" i="1" s="1"/>
  <c r="V77" i="1"/>
  <c r="X77" i="1"/>
  <c r="U78" i="1"/>
  <c r="W78" i="1" s="1"/>
  <c r="Y78" i="1" s="1"/>
  <c r="V78" i="1"/>
  <c r="X78" i="1"/>
  <c r="U79" i="1"/>
  <c r="W79" i="1" s="1"/>
  <c r="Y79" i="1" s="1"/>
  <c r="V79" i="1"/>
  <c r="X79" i="1"/>
  <c r="U80" i="1"/>
  <c r="W80" i="1" s="1"/>
  <c r="V80" i="1"/>
  <c r="X80" i="1"/>
  <c r="U81" i="1"/>
  <c r="W81" i="1" s="1"/>
  <c r="Y81" i="1" s="1"/>
  <c r="V81" i="1"/>
  <c r="X81" i="1"/>
  <c r="U82" i="1"/>
  <c r="V82" i="1"/>
  <c r="W82" i="1"/>
  <c r="Y82" i="1" s="1"/>
  <c r="X82" i="1"/>
  <c r="U83" i="1"/>
  <c r="W83" i="1" s="1"/>
  <c r="Y83" i="1" s="1"/>
  <c r="V83" i="1"/>
  <c r="X83" i="1"/>
  <c r="U84" i="1"/>
  <c r="W84" i="1" s="1"/>
  <c r="Y84" i="1" s="1"/>
  <c r="V84" i="1"/>
  <c r="X84" i="1"/>
  <c r="U85" i="1"/>
  <c r="W85" i="1" s="1"/>
  <c r="Y85" i="1" s="1"/>
  <c r="V85" i="1"/>
  <c r="X85" i="1"/>
  <c r="U86" i="1"/>
  <c r="V86" i="1"/>
  <c r="W86" i="1"/>
  <c r="Y86" i="1" s="1"/>
  <c r="X86" i="1"/>
  <c r="U87" i="1"/>
  <c r="W87" i="1" s="1"/>
  <c r="Y87" i="1" s="1"/>
  <c r="V87" i="1"/>
  <c r="X87" i="1"/>
  <c r="U88" i="1"/>
  <c r="W88" i="1" s="1"/>
  <c r="V88" i="1"/>
  <c r="X88" i="1"/>
  <c r="U89" i="1"/>
  <c r="W89" i="1" s="1"/>
  <c r="Y89" i="1" s="1"/>
  <c r="V89" i="1"/>
  <c r="X89" i="1"/>
  <c r="U90" i="1"/>
  <c r="W90" i="1" s="1"/>
  <c r="Y90" i="1" s="1"/>
  <c r="V90" i="1"/>
  <c r="X90" i="1"/>
  <c r="U91" i="1"/>
  <c r="V91" i="1"/>
  <c r="W91" i="1"/>
  <c r="Y91" i="1" s="1"/>
  <c r="X91" i="1"/>
  <c r="U92" i="1"/>
  <c r="W92" i="1" s="1"/>
  <c r="Y92" i="1" s="1"/>
  <c r="V92" i="1"/>
  <c r="X92" i="1"/>
  <c r="U93" i="1"/>
  <c r="V93" i="1"/>
  <c r="W93" i="1"/>
  <c r="Y93" i="1" s="1"/>
  <c r="X93" i="1"/>
  <c r="U94" i="1"/>
  <c r="W94" i="1" s="1"/>
  <c r="Y94" i="1" s="1"/>
  <c r="V94" i="1"/>
  <c r="X94" i="1"/>
  <c r="U95" i="1"/>
  <c r="W95" i="1" s="1"/>
  <c r="Y95" i="1" s="1"/>
  <c r="V95" i="1"/>
  <c r="X95" i="1"/>
  <c r="U96" i="1"/>
  <c r="W96" i="1" s="1"/>
  <c r="Y96" i="1" s="1"/>
  <c r="V96" i="1"/>
  <c r="X96" i="1"/>
  <c r="U97" i="1"/>
  <c r="W97" i="1" s="1"/>
  <c r="V97" i="1"/>
  <c r="X97" i="1"/>
  <c r="Y97" i="1" s="1"/>
  <c r="U98" i="1"/>
  <c r="W98" i="1" s="1"/>
  <c r="Y98" i="1" s="1"/>
  <c r="V98" i="1"/>
  <c r="X98" i="1"/>
  <c r="U99" i="1"/>
  <c r="V99" i="1"/>
  <c r="W99" i="1"/>
  <c r="Y99" i="1" s="1"/>
  <c r="X99" i="1"/>
  <c r="U100" i="1"/>
  <c r="W100" i="1" s="1"/>
  <c r="Y100" i="1" s="1"/>
  <c r="V100" i="1"/>
  <c r="X100" i="1"/>
  <c r="U101" i="1"/>
  <c r="V101" i="1"/>
  <c r="W101" i="1"/>
  <c r="Y101" i="1" s="1"/>
  <c r="X101" i="1"/>
  <c r="U102" i="1"/>
  <c r="W102" i="1" s="1"/>
  <c r="Y102" i="1" s="1"/>
  <c r="V102" i="1"/>
  <c r="X102" i="1"/>
  <c r="U103" i="1"/>
  <c r="W103" i="1" s="1"/>
  <c r="V103" i="1"/>
  <c r="X103" i="1"/>
  <c r="U104" i="1"/>
  <c r="W104" i="1" s="1"/>
  <c r="Y104" i="1" s="1"/>
  <c r="V104" i="1"/>
  <c r="X104" i="1"/>
  <c r="U105" i="1"/>
  <c r="W105" i="1" s="1"/>
  <c r="V105" i="1"/>
  <c r="X105" i="1"/>
  <c r="U106" i="1"/>
  <c r="W106" i="1" s="1"/>
  <c r="Y106" i="1" s="1"/>
  <c r="V106" i="1"/>
  <c r="X106" i="1"/>
  <c r="U107" i="1"/>
  <c r="W107" i="1" s="1"/>
  <c r="Y107" i="1" s="1"/>
  <c r="V107" i="1"/>
  <c r="X107" i="1"/>
  <c r="U108" i="1"/>
  <c r="W108" i="1" s="1"/>
  <c r="Y108" i="1" s="1"/>
  <c r="V108" i="1"/>
  <c r="X108" i="1"/>
  <c r="U109" i="1"/>
  <c r="W109" i="1" s="1"/>
  <c r="Y109" i="1" s="1"/>
  <c r="V109" i="1"/>
  <c r="X109" i="1"/>
  <c r="U110" i="1"/>
  <c r="V110" i="1"/>
  <c r="W110" i="1"/>
  <c r="Y110" i="1" s="1"/>
  <c r="X110" i="1"/>
  <c r="U111" i="1"/>
  <c r="W111" i="1" s="1"/>
  <c r="Y111" i="1" s="1"/>
  <c r="V111" i="1"/>
  <c r="X111" i="1"/>
  <c r="U112" i="1"/>
  <c r="W112" i="1" s="1"/>
  <c r="V112" i="1"/>
  <c r="X112" i="1"/>
  <c r="U113" i="1"/>
  <c r="W113" i="1" s="1"/>
  <c r="Y113" i="1" s="1"/>
  <c r="V113" i="1"/>
  <c r="X113" i="1"/>
  <c r="U114" i="1"/>
  <c r="V114" i="1"/>
  <c r="W114" i="1"/>
  <c r="X114" i="1"/>
  <c r="U115" i="1"/>
  <c r="W115" i="1" s="1"/>
  <c r="Y115" i="1" s="1"/>
  <c r="V115" i="1"/>
  <c r="X115" i="1"/>
  <c r="U116" i="1"/>
  <c r="W116" i="1" s="1"/>
  <c r="Y116" i="1" s="1"/>
  <c r="V116" i="1"/>
  <c r="X116" i="1"/>
  <c r="U117" i="1"/>
  <c r="V117" i="1"/>
  <c r="W117" i="1"/>
  <c r="Y117" i="1" s="1"/>
  <c r="X117" i="1"/>
  <c r="U118" i="1"/>
  <c r="V118" i="1"/>
  <c r="W118" i="1"/>
  <c r="Y118" i="1" s="1"/>
  <c r="X118" i="1"/>
  <c r="U119" i="1"/>
  <c r="W119" i="1" s="1"/>
  <c r="V119" i="1"/>
  <c r="X119" i="1"/>
  <c r="U120" i="1"/>
  <c r="W120" i="1" s="1"/>
  <c r="V120" i="1"/>
  <c r="X120" i="1"/>
  <c r="U121" i="1"/>
  <c r="W121" i="1" s="1"/>
  <c r="Y121" i="1" s="1"/>
  <c r="V121" i="1"/>
  <c r="X121" i="1"/>
  <c r="U122" i="1"/>
  <c r="W122" i="1" s="1"/>
  <c r="Y122" i="1" s="1"/>
  <c r="V122" i="1"/>
  <c r="X122" i="1"/>
  <c r="U123" i="1"/>
  <c r="V123" i="1"/>
  <c r="W123" i="1"/>
  <c r="Y123" i="1" s="1"/>
  <c r="X123" i="1"/>
  <c r="U124" i="1"/>
  <c r="W124" i="1" s="1"/>
  <c r="Y124" i="1" s="1"/>
  <c r="V124" i="1"/>
  <c r="X124" i="1"/>
  <c r="U125" i="1"/>
  <c r="V125" i="1"/>
  <c r="W125" i="1"/>
  <c r="Y125" i="1" s="1"/>
  <c r="X125" i="1"/>
  <c r="U126" i="1"/>
  <c r="V126" i="1"/>
  <c r="W126" i="1"/>
  <c r="X126" i="1"/>
  <c r="Y126" i="1"/>
  <c r="U127" i="1"/>
  <c r="W127" i="1" s="1"/>
  <c r="Y127" i="1" s="1"/>
  <c r="V127" i="1"/>
  <c r="X127" i="1"/>
  <c r="U128" i="1"/>
  <c r="W128" i="1" s="1"/>
  <c r="V128" i="1"/>
  <c r="X128" i="1"/>
  <c r="U129" i="1"/>
  <c r="W129" i="1" s="1"/>
  <c r="V129" i="1"/>
  <c r="X129" i="1"/>
  <c r="Y129" i="1"/>
  <c r="U130" i="1"/>
  <c r="W130" i="1" s="1"/>
  <c r="Y130" i="1" s="1"/>
  <c r="V130" i="1"/>
  <c r="X130" i="1"/>
  <c r="U131" i="1"/>
  <c r="V131" i="1"/>
  <c r="W131" i="1"/>
  <c r="Y131" i="1" s="1"/>
  <c r="X131" i="1"/>
  <c r="U132" i="1"/>
  <c r="W132" i="1" s="1"/>
  <c r="Y132" i="1" s="1"/>
  <c r="V132" i="1"/>
  <c r="X132" i="1"/>
  <c r="U133" i="1"/>
  <c r="V133" i="1"/>
  <c r="W133" i="1"/>
  <c r="Y133" i="1" s="1"/>
  <c r="X133" i="1"/>
  <c r="U134" i="1"/>
  <c r="V134" i="1"/>
  <c r="W134" i="1"/>
  <c r="Y134" i="1" s="1"/>
  <c r="X134" i="1"/>
  <c r="U135" i="1"/>
  <c r="W135" i="1" s="1"/>
  <c r="V135" i="1"/>
  <c r="X135" i="1"/>
  <c r="U136" i="1"/>
  <c r="W136" i="1" s="1"/>
  <c r="Y136" i="1" s="1"/>
  <c r="V136" i="1"/>
  <c r="X136" i="1"/>
  <c r="U137" i="1"/>
  <c r="W137" i="1" s="1"/>
  <c r="V137" i="1"/>
  <c r="X137" i="1"/>
  <c r="U138" i="1"/>
  <c r="W138" i="1" s="1"/>
  <c r="Y138" i="1" s="1"/>
  <c r="V138" i="1"/>
  <c r="X138" i="1"/>
  <c r="U139" i="1"/>
  <c r="V139" i="1"/>
  <c r="W139" i="1"/>
  <c r="Y139" i="1" s="1"/>
  <c r="X139" i="1"/>
  <c r="U140" i="1"/>
  <c r="W140" i="1" s="1"/>
  <c r="Y140" i="1" s="1"/>
  <c r="V140" i="1"/>
  <c r="X140" i="1"/>
  <c r="U141" i="1"/>
  <c r="V141" i="1"/>
  <c r="W141" i="1"/>
  <c r="Y141" i="1" s="1"/>
  <c r="X141" i="1"/>
  <c r="U142" i="1"/>
  <c r="V142" i="1"/>
  <c r="W142" i="1"/>
  <c r="Y142" i="1" s="1"/>
  <c r="X142" i="1"/>
  <c r="U143" i="1"/>
  <c r="W143" i="1" s="1"/>
  <c r="Y143" i="1" s="1"/>
  <c r="V143" i="1"/>
  <c r="X143" i="1"/>
  <c r="U144" i="1"/>
  <c r="W144" i="1" s="1"/>
  <c r="V144" i="1"/>
  <c r="X144" i="1"/>
  <c r="U145" i="1"/>
  <c r="W145" i="1" s="1"/>
  <c r="Y145" i="1" s="1"/>
  <c r="V145" i="1"/>
  <c r="X145" i="1"/>
  <c r="U146" i="1"/>
  <c r="V146" i="1"/>
  <c r="W146" i="1"/>
  <c r="X146" i="1"/>
  <c r="U147" i="1"/>
  <c r="W147" i="1" s="1"/>
  <c r="Y147" i="1" s="1"/>
  <c r="V147" i="1"/>
  <c r="X147" i="1"/>
  <c r="U148" i="1"/>
  <c r="W148" i="1" s="1"/>
  <c r="Y148" i="1" s="1"/>
  <c r="V148" i="1"/>
  <c r="X148" i="1"/>
  <c r="U149" i="1"/>
  <c r="V149" i="1"/>
  <c r="W149" i="1"/>
  <c r="Y149" i="1" s="1"/>
  <c r="X149" i="1"/>
  <c r="U150" i="1"/>
  <c r="V150" i="1"/>
  <c r="W150" i="1"/>
  <c r="Y150" i="1" s="1"/>
  <c r="X150" i="1"/>
  <c r="U151" i="1"/>
  <c r="W151" i="1" s="1"/>
  <c r="V151" i="1"/>
  <c r="X151" i="1"/>
  <c r="U152" i="1"/>
  <c r="V152" i="1"/>
  <c r="W152" i="1"/>
  <c r="Y152" i="1" s="1"/>
  <c r="X152" i="1"/>
  <c r="U153" i="1"/>
  <c r="W153" i="1" s="1"/>
  <c r="V153" i="1"/>
  <c r="X153" i="1"/>
  <c r="U154" i="1"/>
  <c r="W154" i="1" s="1"/>
  <c r="V154" i="1"/>
  <c r="X154" i="1"/>
  <c r="U155" i="1"/>
  <c r="W155" i="1" s="1"/>
  <c r="Y155" i="1" s="1"/>
  <c r="V155" i="1"/>
  <c r="X155" i="1"/>
  <c r="U156" i="1"/>
  <c r="W156" i="1" s="1"/>
  <c r="V156" i="1"/>
  <c r="X156" i="1"/>
  <c r="Y156" i="1"/>
  <c r="U157" i="1"/>
  <c r="W157" i="1" s="1"/>
  <c r="Y157" i="1" s="1"/>
  <c r="V157" i="1"/>
  <c r="X157" i="1"/>
  <c r="U158" i="1"/>
  <c r="V158" i="1"/>
  <c r="W158" i="1"/>
  <c r="X158" i="1"/>
  <c r="Y158" i="1"/>
  <c r="U159" i="1"/>
  <c r="W159" i="1" s="1"/>
  <c r="Y159" i="1" s="1"/>
  <c r="V159" i="1"/>
  <c r="X159" i="1"/>
  <c r="U160" i="1"/>
  <c r="W160" i="1" s="1"/>
  <c r="V160" i="1"/>
  <c r="X160" i="1"/>
  <c r="U161" i="1"/>
  <c r="W161" i="1" s="1"/>
  <c r="Y161" i="1" s="1"/>
  <c r="V161" i="1"/>
  <c r="X161" i="1"/>
  <c r="U162" i="1"/>
  <c r="W162" i="1" s="1"/>
  <c r="Y162" i="1" s="1"/>
  <c r="V162" i="1"/>
  <c r="X162" i="1"/>
  <c r="U163" i="1"/>
  <c r="W163" i="1" s="1"/>
  <c r="Y163" i="1" s="1"/>
  <c r="V163" i="1"/>
  <c r="X163" i="1"/>
  <c r="U164" i="1"/>
  <c r="W164" i="1" s="1"/>
  <c r="V164" i="1"/>
  <c r="X164" i="1"/>
  <c r="Y164" i="1"/>
  <c r="U165" i="1"/>
  <c r="W165" i="1" s="1"/>
  <c r="Y165" i="1" s="1"/>
  <c r="V165" i="1"/>
  <c r="X165" i="1"/>
  <c r="U166" i="1"/>
  <c r="V166" i="1"/>
  <c r="W166" i="1"/>
  <c r="X166" i="1"/>
  <c r="U167" i="1"/>
  <c r="W167" i="1" s="1"/>
  <c r="Y167" i="1" s="1"/>
  <c r="V167" i="1"/>
  <c r="X167" i="1"/>
  <c r="U168" i="1"/>
  <c r="W168" i="1" s="1"/>
  <c r="Y168" i="1" s="1"/>
  <c r="V168" i="1"/>
  <c r="X168" i="1"/>
  <c r="U169" i="1"/>
  <c r="W169" i="1" s="1"/>
  <c r="Y169" i="1" s="1"/>
  <c r="V169" i="1"/>
  <c r="X169" i="1"/>
  <c r="U170" i="1"/>
  <c r="W170" i="1" s="1"/>
  <c r="Y170" i="1" s="1"/>
  <c r="V170" i="1"/>
  <c r="X170" i="1"/>
  <c r="U171" i="1"/>
  <c r="V171" i="1"/>
  <c r="W171" i="1"/>
  <c r="Y171" i="1" s="1"/>
  <c r="X171" i="1"/>
  <c r="U172" i="1"/>
  <c r="W172" i="1" s="1"/>
  <c r="Y172" i="1" s="1"/>
  <c r="V172" i="1"/>
  <c r="X172" i="1"/>
  <c r="U173" i="1"/>
  <c r="V173" i="1"/>
  <c r="W173" i="1"/>
  <c r="Y173" i="1" s="1"/>
  <c r="X173" i="1"/>
  <c r="U174" i="1"/>
  <c r="V174" i="1"/>
  <c r="W174" i="1"/>
  <c r="X174" i="1"/>
  <c r="Y174" i="1"/>
  <c r="U175" i="1"/>
  <c r="W175" i="1" s="1"/>
  <c r="Y175" i="1" s="1"/>
  <c r="V175" i="1"/>
  <c r="X175" i="1"/>
  <c r="U176" i="1"/>
  <c r="W176" i="1" s="1"/>
  <c r="V176" i="1"/>
  <c r="X176" i="1"/>
  <c r="U177" i="1"/>
  <c r="W177" i="1" s="1"/>
  <c r="V177" i="1"/>
  <c r="X177" i="1"/>
  <c r="Y177" i="1"/>
  <c r="U178" i="1"/>
  <c r="W178" i="1" s="1"/>
  <c r="V178" i="1"/>
  <c r="X178" i="1"/>
  <c r="U179" i="1"/>
  <c r="V179" i="1"/>
  <c r="W179" i="1"/>
  <c r="Y179" i="1" s="1"/>
  <c r="X179" i="1"/>
  <c r="U180" i="1"/>
  <c r="W180" i="1" s="1"/>
  <c r="Y180" i="1" s="1"/>
  <c r="V180" i="1"/>
  <c r="X180" i="1"/>
  <c r="U181" i="1"/>
  <c r="V181" i="1"/>
  <c r="W181" i="1"/>
  <c r="Y181" i="1" s="1"/>
  <c r="X181" i="1"/>
  <c r="U182" i="1"/>
  <c r="V182" i="1"/>
  <c r="W182" i="1"/>
  <c r="Y182" i="1" s="1"/>
  <c r="X182" i="1"/>
  <c r="U183" i="1"/>
  <c r="W183" i="1" s="1"/>
  <c r="V183" i="1"/>
  <c r="X183" i="1"/>
  <c r="Y65" i="1" l="1"/>
  <c r="Y154" i="1"/>
  <c r="Y120" i="1"/>
  <c r="Y88" i="1"/>
  <c r="Y73" i="1"/>
  <c r="Y25" i="1"/>
  <c r="Y146" i="1"/>
  <c r="Y166" i="1"/>
  <c r="Y80" i="1"/>
  <c r="Y38" i="1"/>
  <c r="Y160" i="1"/>
  <c r="Y137" i="1"/>
  <c r="Y105" i="1"/>
  <c r="Y64" i="1"/>
  <c r="Y53" i="1"/>
  <c r="Y44" i="1"/>
  <c r="Y40" i="1"/>
  <c r="Y29" i="1"/>
  <c r="Y24" i="1"/>
  <c r="Y20" i="1"/>
  <c r="Y114" i="1"/>
  <c r="Y112" i="1"/>
  <c r="Y183" i="1"/>
  <c r="Y144" i="1"/>
  <c r="Y135" i="1"/>
  <c r="Y103" i="1"/>
  <c r="Y176" i="1"/>
  <c r="Y153" i="1"/>
  <c r="Y151" i="1"/>
  <c r="Y128" i="1"/>
  <c r="Y119" i="1"/>
  <c r="Y34" i="1"/>
  <c r="Y30" i="1"/>
  <c r="Y58" i="1"/>
  <c r="Y54" i="1"/>
  <c r="Y178" i="1"/>
  <c r="Y50" i="1"/>
  <c r="Y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Jeff Schmidt</author>
  </authors>
  <commentList>
    <comment ref="N15" authorId="0" shapeId="0" xr:uid="{5F7AD365-C3D8-4677-823F-AAC5E9CDA142}">
      <text>
        <r>
          <rPr>
            <b/>
            <sz val="9"/>
            <color indexed="81"/>
            <rFont val="Tahoma"/>
            <family val="2"/>
          </rPr>
          <t>Note to Bidders:</t>
        </r>
        <r>
          <rPr>
            <sz val="9"/>
            <color indexed="81"/>
            <rFont val="Tahoma"/>
            <family val="2"/>
          </rPr>
          <t xml:space="preserve">
Suppliers must complete the Proposed Packaging column even if the proposed sizes are the same as the Requested Packaging columns. 
</t>
        </r>
      </text>
    </comment>
  </commentList>
</comments>
</file>

<file path=xl/sharedStrings.xml><?xml version="1.0" encoding="utf-8"?>
<sst xmlns="http://schemas.openxmlformats.org/spreadsheetml/2006/main" count="1935" uniqueCount="688">
  <si>
    <t>Les utilisations estimatives sont fondées sur le ministère client typique des volumes. En raison de COVID-19 mesures prises au ministère client emplacements, service des aliments peut être réduite et l’incidence de commander le volume et la fréquence.</t>
  </si>
  <si>
    <t>Estimated Usages are based on typical client department volumes.  Due to COVID-19 actions taken at client department locations, food service may be reduced and impact ordering volume and frequency.</t>
  </si>
  <si>
    <t>___ %</t>
  </si>
  <si>
    <t>Product(s) ordered by Canada which are not included in Annex B will be charged in accordance with the Suppliers cost, plus a maximum percentage mark-up of:</t>
  </si>
  <si>
    <t>% Mark-up</t>
  </si>
  <si>
    <t>SPECIAL ORDERS:</t>
  </si>
  <si>
    <t>B-1</t>
  </si>
  <si>
    <t>cs</t>
  </si>
  <si>
    <t>kg</t>
  </si>
  <si>
    <t>x</t>
  </si>
  <si>
    <t>CASE</t>
  </si>
  <si>
    <t xml:space="preserve">2.5 </t>
  </si>
  <si>
    <t>2</t>
  </si>
  <si>
    <t>Frozen - All beef</t>
  </si>
  <si>
    <t>SAUCISSES, WEINERS, BOEUF</t>
  </si>
  <si>
    <t>WEINERS, ALL BEEF</t>
  </si>
  <si>
    <t>26A009</t>
  </si>
  <si>
    <t xml:space="preserve">2.72 </t>
  </si>
  <si>
    <t>WIENERS, 7 POUCE</t>
  </si>
  <si>
    <t>WEINERS, 7 INCH</t>
  </si>
  <si>
    <t>26A013</t>
  </si>
  <si>
    <t xml:space="preserve">5.44 </t>
  </si>
  <si>
    <t>1</t>
  </si>
  <si>
    <t>WEINERS, 5 POUCE</t>
  </si>
  <si>
    <t>WEINERS, 5 INCH</t>
  </si>
  <si>
    <t>26A019</t>
  </si>
  <si>
    <t>KILOGRAM</t>
  </si>
  <si>
    <t xml:space="preserve">5 </t>
  </si>
  <si>
    <t>5</t>
  </si>
  <si>
    <t>Frozen or Fresh - Grade AA+</t>
  </si>
  <si>
    <t>VEAU, INTÉRIEUR DE RONDE</t>
  </si>
  <si>
    <t>VEAL, INSIDE ROUND</t>
  </si>
  <si>
    <t>14A001</t>
  </si>
  <si>
    <t>gram</t>
  </si>
  <si>
    <t xml:space="preserve">115 </t>
  </si>
  <si>
    <t>40</t>
  </si>
  <si>
    <t>VEAU, CÔTELETTES, PANÉES</t>
  </si>
  <si>
    <t>VEAL, CUTLETS, BREADED</t>
  </si>
  <si>
    <t>14B002</t>
  </si>
  <si>
    <t xml:space="preserve">56 </t>
  </si>
  <si>
    <t>80</t>
  </si>
  <si>
    <t>Non-breaded - Portion:115g approx.</t>
  </si>
  <si>
    <t>VEAU, CÔTELETTES</t>
  </si>
  <si>
    <t>VEAL CUTLETS</t>
  </si>
  <si>
    <t>14C002</t>
  </si>
  <si>
    <t>Frozen</t>
  </si>
  <si>
    <t>DINDE, UTILITÉ, ENTIÈRE</t>
  </si>
  <si>
    <t>TURKEY, UTILITY, WHOLE</t>
  </si>
  <si>
    <t>10A001</t>
  </si>
  <si>
    <t xml:space="preserve">1 </t>
  </si>
  <si>
    <t>9</t>
  </si>
  <si>
    <t>DINDE, À RÔTIR, CRUE, BLANCHE, DÉSOSSÉ</t>
  </si>
  <si>
    <t>TURKEY, ROAST, WHITE, RAW, BONELESS</t>
  </si>
  <si>
    <t>10A015</t>
  </si>
  <si>
    <t xml:space="preserve">4 </t>
  </si>
  <si>
    <t>DINDE, À RÔTIR, CRUE, BLANCHE ET BRUNE</t>
  </si>
  <si>
    <t>TURKEY, ROAST, RAW, WHITE &amp; DARK MEAT</t>
  </si>
  <si>
    <t>10A005</t>
  </si>
  <si>
    <t xml:space="preserve">3.4 </t>
  </si>
  <si>
    <t>DINDE, RÔTI, CUIT,VIANDE BLANCHE</t>
  </si>
  <si>
    <t>TURKEY, ROAST, COOKED, SOLID WHITE MEAT</t>
  </si>
  <si>
    <t>10A008</t>
  </si>
  <si>
    <t>Frozen or Fresh - Extra Lean, Higher White to Dark Ratio</t>
  </si>
  <si>
    <t>DINDE, HACHÉ</t>
  </si>
  <si>
    <t>TURKEY, GROUND</t>
  </si>
  <si>
    <t>10A030</t>
  </si>
  <si>
    <t>Fresh or Frozen</t>
  </si>
  <si>
    <t>POITRINE DE DINDE, DÉSOSSÉ</t>
  </si>
  <si>
    <t>TURKEY, BREAST, BONELESS</t>
  </si>
  <si>
    <t>10A032</t>
  </si>
  <si>
    <t xml:space="preserve">23 </t>
  </si>
  <si>
    <t>DINDE, POITRINE</t>
  </si>
  <si>
    <t>TURKEY, BREAST</t>
  </si>
  <si>
    <t>10A002</t>
  </si>
  <si>
    <t xml:space="preserve">500 </t>
  </si>
  <si>
    <t>6</t>
  </si>
  <si>
    <t>DINDE, POITRINE, FUMÉE</t>
  </si>
  <si>
    <t>TURKEY BREAST, SMOKED</t>
  </si>
  <si>
    <t>8B003</t>
  </si>
  <si>
    <t>DINDE, POITRINE TRANCHÉE</t>
  </si>
  <si>
    <t>TURKEY BREAST, SLICED</t>
  </si>
  <si>
    <t>8B001</t>
  </si>
  <si>
    <t xml:space="preserve">2.27 </t>
  </si>
  <si>
    <t>TRUITE SAUMONNÉE, ENTIÈRE</t>
  </si>
  <si>
    <t>TROUT, WHOLE</t>
  </si>
  <si>
    <t>15D049</t>
  </si>
  <si>
    <t>4</t>
  </si>
  <si>
    <t>Fresh or Frozen - Portion 170g approx</t>
  </si>
  <si>
    <t>TRUITE SAUMONNÉE, FILETS</t>
  </si>
  <si>
    <t>TROUT, FILLETS</t>
  </si>
  <si>
    <t>15D034</t>
  </si>
  <si>
    <t xml:space="preserve">4.54 </t>
  </si>
  <si>
    <t>Frozen, unbreaded</t>
  </si>
  <si>
    <t>TILAPIA, FILETS, CONGELÉ</t>
  </si>
  <si>
    <t>TILAPIA, FILLET, FROZEN</t>
  </si>
  <si>
    <t>15D130</t>
  </si>
  <si>
    <t>Frozen - Portion:150g raw approx.</t>
  </si>
  <si>
    <t>FILETS DE SOLE, CRUS</t>
  </si>
  <si>
    <t>SOLE, FILLETS, RAW</t>
  </si>
  <si>
    <t>15D002</t>
  </si>
  <si>
    <t>Frozen - Portion:150g cooked approx.</t>
  </si>
  <si>
    <t>FILETS DE SOLE, PANÉS</t>
  </si>
  <si>
    <t>SOLE, FILLETS, BREADED</t>
  </si>
  <si>
    <t>15C022</t>
  </si>
  <si>
    <t>KG</t>
  </si>
  <si>
    <t>SMOKIES</t>
  </si>
  <si>
    <t>26E002</t>
  </si>
  <si>
    <t>CREVETTE, BRUT, 500 / 700 COMPTE</t>
  </si>
  <si>
    <t>SHRIMP, RAW, 500 / 700 COUNT</t>
  </si>
  <si>
    <t>15B041</t>
  </si>
  <si>
    <t xml:space="preserve">907 </t>
  </si>
  <si>
    <t>10</t>
  </si>
  <si>
    <t>CREVETTES, PELÉES, DÉVEINÉES, SANS QUEUE, 21 / 25 COMPTE</t>
  </si>
  <si>
    <t>SHRIMP, PEELED &amp; DEVEINED, TAIL OFF, 21 / 25 COUNT</t>
  </si>
  <si>
    <t>15B002</t>
  </si>
  <si>
    <t>CREVETTE, CRUES, PELÉES, DÉVEINÉES 31 / 40 COMPTE</t>
  </si>
  <si>
    <t>SHRIMP, PEELED &amp; DEVEINED, TAIL OFF 31 / 40 COUNT</t>
  </si>
  <si>
    <t>15B023</t>
  </si>
  <si>
    <t>CREVETTES, DÉCORTIQUÉES &amp; SANS VEINES, 26 / 30 COMPTE</t>
  </si>
  <si>
    <t>SHRIMP, PEELED &amp; DEVEINED, 26 / 30 COUNT</t>
  </si>
  <si>
    <t>15B010</t>
  </si>
  <si>
    <t>CREVETTES, IQF, PELÉES, DÉVEINÉES, 41 / 50 COMPTE</t>
  </si>
  <si>
    <t>SHRIMP, IQF, PEELED &amp; DEVEINED, 41 / 50 COUNT</t>
  </si>
  <si>
    <t>15B161</t>
  </si>
  <si>
    <t>CREVETTE, CUITES, 125 / 175 COMPTE</t>
  </si>
  <si>
    <t>SHRIMP, COOKED, 125 / 175 COUNT</t>
  </si>
  <si>
    <t>15B162</t>
  </si>
  <si>
    <t xml:space="preserve">1.134 </t>
  </si>
  <si>
    <t>CREVETTES, PANÉES, STYLE PAPILLON</t>
  </si>
  <si>
    <t>SHRIMP, BREADED, BUTTERFLY</t>
  </si>
  <si>
    <t>15C007</t>
  </si>
  <si>
    <t xml:space="preserve">1.13 </t>
  </si>
  <si>
    <t>CREVETTES, BLACK TIGER, CRUES, IQF, PELÉES, DÉVEINÉES, 16 / 20 COMPTE</t>
  </si>
  <si>
    <t>SHRIMP, BLACK TIGER, RAW, IQF, PEELED &amp; DEVEINED, 16 / 20 COUNT</t>
  </si>
  <si>
    <t>15B008</t>
  </si>
  <si>
    <t>CREVETTE, SALADE 150-250 CT</t>
  </si>
  <si>
    <t>SHRIMP SALAD 150-250 CT</t>
  </si>
  <si>
    <t>15B098</t>
  </si>
  <si>
    <t xml:space="preserve">400 </t>
  </si>
  <si>
    <t>20</t>
  </si>
  <si>
    <t>FRUITS DE MER MELAGÉ</t>
  </si>
  <si>
    <t>SEAFOOD MEDLEY</t>
  </si>
  <si>
    <t>15B031</t>
  </si>
  <si>
    <t>PÉTONCLES, BÉBÉ</t>
  </si>
  <si>
    <t>SCALLOPS, BABY</t>
  </si>
  <si>
    <t>15B088</t>
  </si>
  <si>
    <t>PÉTONCLES, 40 / 60 COMPTE</t>
  </si>
  <si>
    <t>SCALLOPS, 40 / 60 CT, IQF</t>
  </si>
  <si>
    <t>15B114</t>
  </si>
  <si>
    <t>PÉTONCLES, 30 / 40 COMPTE</t>
  </si>
  <si>
    <t>SCALLOPS, 30 / 40 COUNT</t>
  </si>
  <si>
    <t>15B113</t>
  </si>
  <si>
    <t>PÉTONCLES, 20 / 30 COMPTE</t>
  </si>
  <si>
    <t>SCALLOPS, 20 / 30 COUNT</t>
  </si>
  <si>
    <t>15B112</t>
  </si>
  <si>
    <t>SAUCISSES, PORC ET BOEUF, DÉJEUNER</t>
  </si>
  <si>
    <t>SAUSAGE, PORK &amp; BEEF, BREAKFAST</t>
  </si>
  <si>
    <t>26D002</t>
  </si>
  <si>
    <t>SAUCISSES, PORC</t>
  </si>
  <si>
    <t>SAUSAGE, PORK</t>
  </si>
  <si>
    <t>26G001</t>
  </si>
  <si>
    <t>Fresh or Frozen - Approx. 1 inch thick</t>
  </si>
  <si>
    <t>SAUCISSES, ITALIENNES, ÉPICÉES</t>
  </si>
  <si>
    <t>SAUSAGE, ITALIAN, HOT</t>
  </si>
  <si>
    <t>26G002</t>
  </si>
  <si>
    <t>SAUCISSES, BRATWURST</t>
  </si>
  <si>
    <t>SAUSAGE, BRATWURST</t>
  </si>
  <si>
    <t>26C002</t>
  </si>
  <si>
    <t xml:space="preserve">50 </t>
  </si>
  <si>
    <t>100</t>
  </si>
  <si>
    <t>SAUCISSES, RONDELLES, PRÉ CUITES</t>
  </si>
  <si>
    <t>SAUSAGE ROUNDS, PRE-COOKED</t>
  </si>
  <si>
    <t>26D004</t>
  </si>
  <si>
    <t xml:space="preserve">Frozen </t>
  </si>
  <si>
    <t>SAUMON, ENTIER, ATANTIQUE</t>
  </si>
  <si>
    <t>SALMON, WHOLE, ATLANTIC</t>
  </si>
  <si>
    <t>15D087</t>
  </si>
  <si>
    <t xml:space="preserve">Frozen - Premimum smoked </t>
  </si>
  <si>
    <t>SAUMON, FUMÉ, TRANCHÉ</t>
  </si>
  <si>
    <t>SALMON, SMOKED, SLICED</t>
  </si>
  <si>
    <t>15C020</t>
  </si>
  <si>
    <t>Fresh or Frozen - Portion: 150g approx.</t>
  </si>
  <si>
    <t>SAUMON, LONGE, DÉSOSSÉ, SANS PEAU</t>
  </si>
  <si>
    <t>SALMON, LOIN, BONELESS, SKINLESS</t>
  </si>
  <si>
    <t>15D134</t>
  </si>
  <si>
    <t>SAUMON, BURGERS, PANÉ</t>
  </si>
  <si>
    <t>SALMON, BURGER, BREADED</t>
  </si>
  <si>
    <t>15C034</t>
  </si>
  <si>
    <t>SALAMI, TRANCHÉS</t>
  </si>
  <si>
    <t>SALAMI, SLICED</t>
  </si>
  <si>
    <t>8A032</t>
  </si>
  <si>
    <t xml:space="preserve">2.6 </t>
  </si>
  <si>
    <t>SALAMI, PIZZA</t>
  </si>
  <si>
    <t>8A027</t>
  </si>
  <si>
    <t>Fresh</t>
  </si>
  <si>
    <t>RÔTI DE BOEUF, CUIT, ÉMINCÉ</t>
  </si>
  <si>
    <t>ROAST BEEF, COOKED, SHAVED</t>
  </si>
  <si>
    <t>8C002</t>
  </si>
  <si>
    <t xml:space="preserve">3 </t>
  </si>
  <si>
    <t>3</t>
  </si>
  <si>
    <t>RÔTI DE BOEUF, CUIT</t>
  </si>
  <si>
    <t>ROAST BEEF, COOKED</t>
  </si>
  <si>
    <t>8C013</t>
  </si>
  <si>
    <t xml:space="preserve">Frozen or Fresh - Same size, lean </t>
  </si>
  <si>
    <t>PORC, FILET, PARÉ</t>
  </si>
  <si>
    <t>PORK, TENDERLOIN, TRIMMED</t>
  </si>
  <si>
    <t>12B018</t>
  </si>
  <si>
    <t xml:space="preserve">225 </t>
  </si>
  <si>
    <t>24</t>
  </si>
  <si>
    <t>PORC, BIFTECK, DÉSOSSÉ</t>
  </si>
  <si>
    <t>PORK, STEAK, BONELESS</t>
  </si>
  <si>
    <t>12C004</t>
  </si>
  <si>
    <t>PORC, SOUVLAKI</t>
  </si>
  <si>
    <t>PORK, SOUVLAKI</t>
  </si>
  <si>
    <t>12D007</t>
  </si>
  <si>
    <t xml:space="preserve">15 </t>
  </si>
  <si>
    <t>PORC, CÔTE, FLAN</t>
  </si>
  <si>
    <t>PORK, SIDE RIBS</t>
  </si>
  <si>
    <t>12B052</t>
  </si>
  <si>
    <t>Frozen - No spice, no sauce</t>
  </si>
  <si>
    <t>PORC, RÂPÉ, DANS UN SAC</t>
  </si>
  <si>
    <t>PORK, SHREADDED, IN A BAG</t>
  </si>
  <si>
    <t>12D058</t>
  </si>
  <si>
    <t xml:space="preserve">2 </t>
  </si>
  <si>
    <t>PORC, CÔTE LEVÉE, AIL SÈCHE</t>
  </si>
  <si>
    <t>PORK, RIBS, BONELESS, DRY GARLIC</t>
  </si>
  <si>
    <t>12D052</t>
  </si>
  <si>
    <t>Fresh or Frozen - Premimum ribs</t>
  </si>
  <si>
    <t>PORC, CÔTE DE DOS</t>
  </si>
  <si>
    <t>PORK, RIBS, BACK</t>
  </si>
  <si>
    <t>12B007</t>
  </si>
  <si>
    <t xml:space="preserve">6 </t>
  </si>
  <si>
    <t xml:space="preserve">Frozen - Premimum leg netted </t>
  </si>
  <si>
    <t>PORC, CUISSE EN FILET, SANS OS</t>
  </si>
  <si>
    <t>PORK, LEG NETTED, BONELESS</t>
  </si>
  <si>
    <t>12B017</t>
  </si>
  <si>
    <t>Frozen - Lean</t>
  </si>
  <si>
    <t>PORC, HACHÉ, CONGELÉ, MAIGRE</t>
  </si>
  <si>
    <t>PORK, GROUND, FROZEN, LEAN</t>
  </si>
  <si>
    <t>12B003</t>
  </si>
  <si>
    <t>PORC, EN DÉS</t>
  </si>
  <si>
    <t>PORK, DICED</t>
  </si>
  <si>
    <t>12B021</t>
  </si>
  <si>
    <t xml:space="preserve">113 </t>
  </si>
  <si>
    <t>44</t>
  </si>
  <si>
    <t>PORC, CÔTELETTE, SANS PANÉ</t>
  </si>
  <si>
    <t>PORK, CUTLET, UNBREADED</t>
  </si>
  <si>
    <t>12C011</t>
  </si>
  <si>
    <t xml:space="preserve">170 </t>
  </si>
  <si>
    <t>27</t>
  </si>
  <si>
    <t>PORC, CÔTELETTE, COUPE DU CENTRE</t>
  </si>
  <si>
    <t>PORK, CUTLET, CENTER CUT</t>
  </si>
  <si>
    <t>12C009</t>
  </si>
  <si>
    <t>PORC, CÔTELETTE, PANÉ</t>
  </si>
  <si>
    <t>PORK, CUTLET, BREADED</t>
  </si>
  <si>
    <t>12D030</t>
  </si>
  <si>
    <t>Frozen - 1/2 inch - Frozen - Portion:142g approx.</t>
  </si>
  <si>
    <t>PORC, COTELETTE, COUPE DU CENTRE</t>
  </si>
  <si>
    <t>PORK, CHOPS, CENTRE CUT</t>
  </si>
  <si>
    <t>12C001</t>
  </si>
  <si>
    <t xml:space="preserve">85 </t>
  </si>
  <si>
    <t>54</t>
  </si>
  <si>
    <t>PORC, CÔTES SANS OS</t>
  </si>
  <si>
    <t>PORK, BONELESS RIBS</t>
  </si>
  <si>
    <t>12D040</t>
  </si>
  <si>
    <t>Frozen - Portion:112g approx.</t>
  </si>
  <si>
    <t>PORC,  CÔTE RONDELLE BBQ</t>
  </si>
  <si>
    <t>PORK, BBQ RIB PATTY</t>
  </si>
  <si>
    <t>12D009</t>
  </si>
  <si>
    <t>8</t>
  </si>
  <si>
    <t>PORC, LONGE, ENTIÈRE, DÉSOSSÉE</t>
  </si>
  <si>
    <t>PORK LOIN, WHOLE, BONELESS</t>
  </si>
  <si>
    <t>12B013</t>
  </si>
  <si>
    <t xml:space="preserve">5.5 </t>
  </si>
  <si>
    <t>PORC, LONGE, DÉSOSSÉE</t>
  </si>
  <si>
    <t>PORK LOIN, BONELESS</t>
  </si>
  <si>
    <t>12B005</t>
  </si>
  <si>
    <t>GOBERGE, FILETS</t>
  </si>
  <si>
    <t>POLLOCK, FILLETS</t>
  </si>
  <si>
    <t>15D015</t>
  </si>
  <si>
    <t>PEPPERONI, TRANCHÉ</t>
  </si>
  <si>
    <t>PEPPERONI, SLICED</t>
  </si>
  <si>
    <t>8A014</t>
  </si>
  <si>
    <t>PEPPERONI, PORC &amp; BOEUF</t>
  </si>
  <si>
    <t>PEPPERONI, PORK &amp; BEEF</t>
  </si>
  <si>
    <t>8A025</t>
  </si>
  <si>
    <t>PASTRAMI, TRANCHÉ</t>
  </si>
  <si>
    <t>PASTRAMI, SLICED</t>
  </si>
  <si>
    <t>8A008</t>
  </si>
  <si>
    <t>PASTRAMI, NOIX DE RONDE</t>
  </si>
  <si>
    <t>PASTRAMI, EYE OF ROUND</t>
  </si>
  <si>
    <t>8A030</t>
  </si>
  <si>
    <t>MOULES</t>
  </si>
  <si>
    <t>MUSSELS</t>
  </si>
  <si>
    <t>15B048</t>
  </si>
  <si>
    <t>BOULETTES DE VIANDE,, SUÉDOISE</t>
  </si>
  <si>
    <t>MEATBALLS, SWEDISH</t>
  </si>
  <si>
    <t>6F010</t>
  </si>
  <si>
    <t>BOULETTE DE VIANDE, ITALIENNE</t>
  </si>
  <si>
    <t>MEATBALLS, ITALIAN</t>
  </si>
  <si>
    <t>6B040</t>
  </si>
  <si>
    <t>Frozen - Portion: 140g approx</t>
  </si>
  <si>
    <t>HOMARD, QUEUE</t>
  </si>
  <si>
    <t>LOBSTER, TAIL</t>
  </si>
  <si>
    <t>15B018</t>
  </si>
  <si>
    <t>AGNEAU, CÔTELETTE DE LONGE</t>
  </si>
  <si>
    <t>LAMB, LOIN CHOPS</t>
  </si>
  <si>
    <t>13C001</t>
  </si>
  <si>
    <t>AGNEAU, CUBES</t>
  </si>
  <si>
    <t>LAMB, CUBED</t>
  </si>
  <si>
    <t>13C004</t>
  </si>
  <si>
    <t xml:space="preserve">2.25 </t>
  </si>
  <si>
    <t>AGNEAU, CUISSE, SANS OS, FICELÉ</t>
  </si>
  <si>
    <t>LAMB LEG, BONELESS, NETTED</t>
  </si>
  <si>
    <t>13A002</t>
  </si>
  <si>
    <t>JAMBON, FUMÉE, TRANCHÉ</t>
  </si>
  <si>
    <t>HAM, SMOKED, SLICED</t>
  </si>
  <si>
    <t>8E019</t>
  </si>
  <si>
    <t>JAMBON, PULLMAN</t>
  </si>
  <si>
    <t>HAM, PULLMAN</t>
  </si>
  <si>
    <t>8E010</t>
  </si>
  <si>
    <t xml:space="preserve">8 </t>
  </si>
  <si>
    <t>JAMBON, FACILE À COUPER</t>
  </si>
  <si>
    <t>HAM, EASY CARVE</t>
  </si>
  <si>
    <t>12F008</t>
  </si>
  <si>
    <t xml:space="preserve">10 </t>
  </si>
  <si>
    <t>JAMBON, CUIT, EN DÉS</t>
  </si>
  <si>
    <t>HAM, COOKED, DICED</t>
  </si>
  <si>
    <t>8E041</t>
  </si>
  <si>
    <t xml:space="preserve">9 </t>
  </si>
  <si>
    <t>JAMBON, DÉSOSSÉ</t>
  </si>
  <si>
    <t>HAM, BONELESS</t>
  </si>
  <si>
    <t>12E003</t>
  </si>
  <si>
    <t>Frozen or Fresh - Premimum black forest 66-68 slices per LB</t>
  </si>
  <si>
    <t>JAMBON, FÔRETS NOIR, TRANCHÉ</t>
  </si>
  <si>
    <t>HAM, BLACK FOREST, SLICED</t>
  </si>
  <si>
    <t>8E002</t>
  </si>
  <si>
    <t>JAMBON, FÔRETS NOIR</t>
  </si>
  <si>
    <t>HAM, BLACK FOREST</t>
  </si>
  <si>
    <t>8E001</t>
  </si>
  <si>
    <t>AIGLEFIN, LONGE</t>
  </si>
  <si>
    <t>HADDOCK, LOIN</t>
  </si>
  <si>
    <t>15D096</t>
  </si>
  <si>
    <t>ÉGLEFIN EN PÂTE À LA BIÈRE</t>
  </si>
  <si>
    <t>HADDOCK, BEER BATTERED</t>
  </si>
  <si>
    <t>15C091</t>
  </si>
  <si>
    <t>Frozen - Portion:113g</t>
  </si>
  <si>
    <t>POISSON, HAMBURGER</t>
  </si>
  <si>
    <t>FISH, BURGERS</t>
  </si>
  <si>
    <t>15C015</t>
  </si>
  <si>
    <t/>
  </si>
  <si>
    <t>CRABE, ÉMIETTÉS, IMITATION</t>
  </si>
  <si>
    <t>CRAB, FLAKES, IMITATION</t>
  </si>
  <si>
    <t>15B001</t>
  </si>
  <si>
    <t xml:space="preserve">1.14 </t>
  </si>
  <si>
    <t>12</t>
  </si>
  <si>
    <t>CRABE, GROS MORCEAU, IMITATION</t>
  </si>
  <si>
    <t>CRAB, CHUNKS, IMITATION</t>
  </si>
  <si>
    <t>15C045</t>
  </si>
  <si>
    <t>BEIGNET DE CRABE</t>
  </si>
  <si>
    <t>CRAB, CAKES</t>
  </si>
  <si>
    <t>15C049</t>
  </si>
  <si>
    <t>MORUE, LONGE</t>
  </si>
  <si>
    <t>COD, LOIN</t>
  </si>
  <si>
    <t>15D066</t>
  </si>
  <si>
    <t>MORUE, FILETS, NON PANÉS</t>
  </si>
  <si>
    <t>COD, FILLETS, UNBREADED</t>
  </si>
  <si>
    <t>15D021</t>
  </si>
  <si>
    <t>MORUE EN PÂTE À FRIRE</t>
  </si>
  <si>
    <t>COD, BATTERED</t>
  </si>
  <si>
    <t>15C036</t>
  </si>
  <si>
    <t xml:space="preserve">Frozen - Premimum wings </t>
  </si>
  <si>
    <t>AILES DE POULET, ÉPICÉE</t>
  </si>
  <si>
    <t>CHICKEN, WINGS, ZINGER</t>
  </si>
  <si>
    <t>10B061</t>
  </si>
  <si>
    <t>AILES DE POULET, SÉPARÉS, BOUTS COUPÉS</t>
  </si>
  <si>
    <t>CHICKEN, WINGS, SPLIT, TIP OFF</t>
  </si>
  <si>
    <t>10D008</t>
  </si>
  <si>
    <t>AILES DE POULET, FORTES ET ÉPICÉES</t>
  </si>
  <si>
    <t>CHICKEN, WINGS, HOT &amp; SPICY</t>
  </si>
  <si>
    <t>10B020</t>
  </si>
  <si>
    <t>AILES DE POULET, CONGELÉES</t>
  </si>
  <si>
    <t>CHICKEN, WINGS, FROZEN</t>
  </si>
  <si>
    <t>10D023</t>
  </si>
  <si>
    <t xml:space="preserve">Fresh Premimum wings </t>
  </si>
  <si>
    <t>AILES DE POULET, FRAIS</t>
  </si>
  <si>
    <t>CHICKEN, WINGS, FRESH</t>
  </si>
  <si>
    <t>10D066</t>
  </si>
  <si>
    <t>AILES DE POULET, CUIT</t>
  </si>
  <si>
    <t>CHICKEN, WINGS, COOKED</t>
  </si>
  <si>
    <t>10D074</t>
  </si>
  <si>
    <t>AILES DE POULET, PANÉ, TRÈS ÉPICÉE</t>
  </si>
  <si>
    <t>CHICKEN, WINGS, BREADED, HOT ZINGER</t>
  </si>
  <si>
    <t>10D038</t>
  </si>
  <si>
    <t xml:space="preserve">1.25 </t>
  </si>
  <si>
    <t>POULET, ENTIER, CONGELÉ</t>
  </si>
  <si>
    <t>CHICKEN, WHOLE, FROZEN</t>
  </si>
  <si>
    <t>10E002</t>
  </si>
  <si>
    <t>POULET HAUT DE CUISSE, DÉSOSSÉ</t>
  </si>
  <si>
    <t>CHICKEN, THIGH, BONELESS</t>
  </si>
  <si>
    <t>10D055</t>
  </si>
  <si>
    <t>POULET, FILET</t>
  </si>
  <si>
    <t>CHICKEN, TENDERLOIN</t>
  </si>
  <si>
    <t>10D003</t>
  </si>
  <si>
    <t>POULET, LANIÈRES, PANÉES</t>
  </si>
  <si>
    <t>CHICKEN, STRIPS, BREADED</t>
  </si>
  <si>
    <t>10B003</t>
  </si>
  <si>
    <t>POULET, SOUVLAKI, CUIT</t>
  </si>
  <si>
    <t>CHICKEN, SOUVLAKI, COOKED</t>
  </si>
  <si>
    <t>10B025</t>
  </si>
  <si>
    <t xml:space="preserve">76 </t>
  </si>
  <si>
    <t>36</t>
  </si>
  <si>
    <t>POULET, SOUVLAKI</t>
  </si>
  <si>
    <t>CHICKEN, SOUVLAKI</t>
  </si>
  <si>
    <t>10B040</t>
  </si>
  <si>
    <t>POULET, FRITURE DU SUD</t>
  </si>
  <si>
    <t>CHICKEN, SOUTHERN  FRIED</t>
  </si>
  <si>
    <t>10B087</t>
  </si>
  <si>
    <t>Frozen - Grade A Chicken,  Whole chicken cut an 4. Portion:275g raw approx.</t>
  </si>
  <si>
    <t>POULET, QUARTIERS, CONGELÉS</t>
  </si>
  <si>
    <t>CHICKEN, QUARTERS, FROZEN</t>
  </si>
  <si>
    <t>10D014</t>
  </si>
  <si>
    <t>POULET, POP CORN</t>
  </si>
  <si>
    <t>CHICKEN, POP CORN</t>
  </si>
  <si>
    <t>10B138</t>
  </si>
  <si>
    <t xml:space="preserve">POULET, PÉPITE, SANS VIANDE </t>
  </si>
  <si>
    <t>CHICKEN, NUGGET, MEATLESS</t>
  </si>
  <si>
    <t>34A031</t>
  </si>
  <si>
    <t>POULET, KIEV, AVEC FILET</t>
  </si>
  <si>
    <t>CHICKEN, KIEV, FULL MUSCLE</t>
  </si>
  <si>
    <t>10B013</t>
  </si>
  <si>
    <t>POULET, DEMI POITRINE, SANS DOS, SANS PEAU, I.Q.F.</t>
  </si>
  <si>
    <t>CHICKEN, HALF BREAST, NO BACK, SKINLESS, I.Q.F.</t>
  </si>
  <si>
    <t>10D015</t>
  </si>
  <si>
    <t>POULET, DOIGTS, PANÉS</t>
  </si>
  <si>
    <t>CHICKEN, FINGERS, BREADED</t>
  </si>
  <si>
    <t>10B010</t>
  </si>
  <si>
    <t>POULET, LANIÈRES FAJITA, CUITE, ASSAISONÉ</t>
  </si>
  <si>
    <t>CHICKEN, FAJITA STRIPS, SEASONED, COOKED</t>
  </si>
  <si>
    <t>10B119</t>
  </si>
  <si>
    <t>POULET, PILONS</t>
  </si>
  <si>
    <t>CHICKEN, DRUMSTICK</t>
  </si>
  <si>
    <t>10D011</t>
  </si>
  <si>
    <t>Frozen or Fresh - White meat</t>
  </si>
  <si>
    <t>POULET, COUPÉES EN DÉS, BLANC</t>
  </si>
  <si>
    <t>CHICKEN, DICED, WHITE MEAT</t>
  </si>
  <si>
    <t>10D028</t>
  </si>
  <si>
    <t>Frozen - 60% White Meat, 40% Dark, Diced 1/4 Inch Approx.</t>
  </si>
  <si>
    <t>POULET, COUPÉES EN DÉS</t>
  </si>
  <si>
    <t>CHICKEN, DICED</t>
  </si>
  <si>
    <t>10D042</t>
  </si>
  <si>
    <t>POULET, COUPÉ EN 9, CONGELÉ</t>
  </si>
  <si>
    <t>CHICKEN, CUT 9, FROZEN</t>
  </si>
  <si>
    <t>10B065</t>
  </si>
  <si>
    <t>Frozen - Portion:140g approx.</t>
  </si>
  <si>
    <t>POULET, CORDON BLEU</t>
  </si>
  <si>
    <t>CHICKEN, CORDON BLEU</t>
  </si>
  <si>
    <t>10D032</t>
  </si>
  <si>
    <t>35</t>
  </si>
  <si>
    <t>HAMBURGER, POULET, PANÉ</t>
  </si>
  <si>
    <t>CHICKEN, BURGER, BREADED</t>
  </si>
  <si>
    <t>10B007</t>
  </si>
  <si>
    <t>POULET, BROCOLI ET FROMAGE BLANC</t>
  </si>
  <si>
    <t>CHICKEN, BROCCOLI &amp; WHITE CHEDDAR</t>
  </si>
  <si>
    <t>10B053</t>
  </si>
  <si>
    <t>POULET, POITRINE, CUITE</t>
  </si>
  <si>
    <t>CHICKEN, BREAST, COOKED</t>
  </si>
  <si>
    <t>10B028</t>
  </si>
  <si>
    <t>Fresh  - Portion:196g to 250 g raw approx.</t>
  </si>
  <si>
    <t>POULET, POITRINE, DÉSOSSÉ</t>
  </si>
  <si>
    <t>CHICKEN, BREAST, BONELESS</t>
  </si>
  <si>
    <t>10D021</t>
  </si>
  <si>
    <t xml:space="preserve">Frozen - White Meat High Quality Breading. </t>
  </si>
  <si>
    <t>POULET, FILET DE POITRINE, PANÉ</t>
  </si>
  <si>
    <t>CHICKEN, BREAST FILLET, BREADED</t>
  </si>
  <si>
    <t>10B004</t>
  </si>
  <si>
    <t>HAMBURGER, POULET POITRINE, PANÉ</t>
  </si>
  <si>
    <t>CHICKEN, BREAST BURGER, BREADED</t>
  </si>
  <si>
    <t>10B042</t>
  </si>
  <si>
    <t xml:space="preserve">10.5 </t>
  </si>
  <si>
    <t>POULET, 9 COUPES, PANÉS</t>
  </si>
  <si>
    <t>CHICKEN, 9 CUT, BREADED</t>
  </si>
  <si>
    <t>10B022</t>
  </si>
  <si>
    <t>AILES DE POULET, CUIT, BBQ</t>
  </si>
  <si>
    <t>CHICKEN WINGS, COOKED, BBQ</t>
  </si>
  <si>
    <t>10B078</t>
  </si>
  <si>
    <t xml:space="preserve">3.42 </t>
  </si>
  <si>
    <t>POITRINE DE POULET, FUMÉ</t>
  </si>
  <si>
    <t>CHICKEN BREAST, SMOKED</t>
  </si>
  <si>
    <t>8B010</t>
  </si>
  <si>
    <t>POITRINE DE POULET, CUITE, TRANCHEE</t>
  </si>
  <si>
    <t>CHICKEN BREAST, COOKED, SLICED</t>
  </si>
  <si>
    <t>8B042</t>
  </si>
  <si>
    <t>BOULETTES DE POULET</t>
  </si>
  <si>
    <t>CHICKEN BALLS</t>
  </si>
  <si>
    <t>10B032</t>
  </si>
  <si>
    <t xml:space="preserve">96 </t>
  </si>
  <si>
    <t>48</t>
  </si>
  <si>
    <t>BURGER, VÉGÉTARIENS</t>
  </si>
  <si>
    <t>BURGER, VEGETARIAN</t>
  </si>
  <si>
    <t>6B058</t>
  </si>
  <si>
    <t>BOLOGNE, BOEUF, TRANCHÉ</t>
  </si>
  <si>
    <t>BOLOGNA, BEEF, SLICED</t>
  </si>
  <si>
    <t>8A074</t>
  </si>
  <si>
    <t>BOLOGNE, TOUT BOEUF</t>
  </si>
  <si>
    <t>BOLOGNA, ALL BEEF</t>
  </si>
  <si>
    <t>8A024</t>
  </si>
  <si>
    <t>BOEUF, FILET MIGNON, ENTIER, PARÉ</t>
  </si>
  <si>
    <t>BEEF, TENDERLOIN, WHOLE, TRIMMED</t>
  </si>
  <si>
    <t>9A023</t>
  </si>
  <si>
    <t>16</t>
  </si>
  <si>
    <t>BOEUF, BIFTECK, ALOYAU</t>
  </si>
  <si>
    <t>BEEF, T-BONE STEAK</t>
  </si>
  <si>
    <t>9C022</t>
  </si>
  <si>
    <t>BOEUF, BIFTECK, SUISSE</t>
  </si>
  <si>
    <t>BEEF, SWISS STEAK</t>
  </si>
  <si>
    <t>9C007</t>
  </si>
  <si>
    <t>Frozen or fresh, Portion:225g raw approx. Centre Cut - Grade AA+</t>
  </si>
  <si>
    <t>BOEUF, BIFTECK, ENTRECÔTE</t>
  </si>
  <si>
    <t>BEEF, STRIPLOIN STEAK</t>
  </si>
  <si>
    <t>9C034</t>
  </si>
  <si>
    <t xml:space="preserve">6.5 </t>
  </si>
  <si>
    <t>BOEUF, CONTREFILET</t>
  </si>
  <si>
    <t>BEEF, STRIPLOIN</t>
  </si>
  <si>
    <t>9A062</t>
  </si>
  <si>
    <t>Frozen - Grade AA+</t>
  </si>
  <si>
    <t>BOEUF, LANIÈRES SAUTÉ</t>
  </si>
  <si>
    <t>BEEF, STIR FRY, STRIPS</t>
  </si>
  <si>
    <t>9C069</t>
  </si>
  <si>
    <t>Frozen - Thin slice; Portion:113g approx.</t>
  </si>
  <si>
    <t>BIFTECK, PHILLY</t>
  </si>
  <si>
    <t>BEEF, STEAK, PHILLY</t>
  </si>
  <si>
    <t>9G056</t>
  </si>
  <si>
    <t>BOEUF, BOUT DE CÔTES, 4 OS</t>
  </si>
  <si>
    <t>BEEF, SHORT RIBS, FOUR BONE</t>
  </si>
  <si>
    <t>9A017</t>
  </si>
  <si>
    <t>BOEUF, RÔTI, CUIT, TRANCHÉ</t>
  </si>
  <si>
    <t>BEEF, ROAST, COOKED, SLICED</t>
  </si>
  <si>
    <t>8C020</t>
  </si>
  <si>
    <t>18</t>
  </si>
  <si>
    <t>Fresh - Grade AA+, Portion:225g raw approx.</t>
  </si>
  <si>
    <t>BOEUF, BIFTECK, FAUX-FILET</t>
  </si>
  <si>
    <t>BEEF, RIBEYE STEAKS</t>
  </si>
  <si>
    <t>9C028</t>
  </si>
  <si>
    <t>BOEUF, CÔTES DE CHOIX, SANS ARÊTES</t>
  </si>
  <si>
    <t>BEEF, PRIME RIB, BONELESS</t>
  </si>
  <si>
    <t>9A033</t>
  </si>
  <si>
    <t xml:space="preserve">8.9 </t>
  </si>
  <si>
    <t xml:space="preserve">Fresh or frozen - Grade AA+, Whole </t>
  </si>
  <si>
    <t>BOEUF, CÔTES DE CHOIX, 7 OS</t>
  </si>
  <si>
    <t>BEEF, PRIME RIB, 7 BONE</t>
  </si>
  <si>
    <t>9A003</t>
  </si>
  <si>
    <t xml:space="preserve">7.5 </t>
  </si>
  <si>
    <t>BOEUF,  EXTÉRIEUR DE RONDE</t>
  </si>
  <si>
    <t>BEEF, OUTSIDE ROUND</t>
  </si>
  <si>
    <t>9A095</t>
  </si>
  <si>
    <t>BOEUF, FUMÉE, STYLE DE MONTRÉAL</t>
  </si>
  <si>
    <t>BEEF, MONTREAL SMOKED MEAT</t>
  </si>
  <si>
    <t>8C001</t>
  </si>
  <si>
    <t xml:space="preserve">141.7 </t>
  </si>
  <si>
    <t>Fresh - sliced</t>
  </si>
  <si>
    <t>BOEUF, BIFTECK MINUTE</t>
  </si>
  <si>
    <t>BEEF, MINUTE STEAK</t>
  </si>
  <si>
    <t>9C058</t>
  </si>
  <si>
    <t>BOEUF, FOIE, PEAU ENLEVÉE, EN TRANCHES</t>
  </si>
  <si>
    <t>BEEF, LIVER, SKINNED, SLICED</t>
  </si>
  <si>
    <t>9A079</t>
  </si>
  <si>
    <t xml:space="preserve">Frozen - Grade AA+, Whole </t>
  </si>
  <si>
    <t>BOEUF, INTERIEUR DE RONDE</t>
  </si>
  <si>
    <t>BEEF, INSIDE ROUND</t>
  </si>
  <si>
    <t>9A001</t>
  </si>
  <si>
    <t>Frozen - lean – not more than 17% fat (83% chemical lean)</t>
  </si>
  <si>
    <t>BOEUF, HACHÉ, MAIGRE</t>
  </si>
  <si>
    <t>BEEF, GROUND, LEAN</t>
  </si>
  <si>
    <t>9B001</t>
  </si>
  <si>
    <t>BOEUF, LANIÈRES FAJITA</t>
  </si>
  <si>
    <t>BEEF, FAJITA STRIPS</t>
  </si>
  <si>
    <t>9C018</t>
  </si>
  <si>
    <t>BOEUF, DONAIR À LA VIANDE, TRANCHES</t>
  </si>
  <si>
    <t>BEEF, DONAIR MEAT, SLICED</t>
  </si>
  <si>
    <t>9G043</t>
  </si>
  <si>
    <t xml:space="preserve">Frozen - Grade AA+, no more than 17% fat -  1.5 cm diameter </t>
  </si>
  <si>
    <t>BOEUF, EN DÉS, PETIT</t>
  </si>
  <si>
    <t>BEEF, DICED, SMALL</t>
  </si>
  <si>
    <t>9C061</t>
  </si>
  <si>
    <t>O</t>
  </si>
  <si>
    <t>BOEUF, EN DÉS, MAIGRE</t>
  </si>
  <si>
    <t>BEEF, DICED, LEAN</t>
  </si>
  <si>
    <t>9A002</t>
  </si>
  <si>
    <t>BOEUF,  SALÉ, TRANCHES</t>
  </si>
  <si>
    <t>BEEF, CORNED, SLICED</t>
  </si>
  <si>
    <t>8C015</t>
  </si>
  <si>
    <t xml:space="preserve">150 </t>
  </si>
  <si>
    <t>42</t>
  </si>
  <si>
    <t>BOEUF, HAMBURGER, RÉTROGRADE</t>
  </si>
  <si>
    <t>BEEF, BURGERS, OLD FASHIONED</t>
  </si>
  <si>
    <t>9C102</t>
  </si>
  <si>
    <t>BOEUF, PATTE D'OURS</t>
  </si>
  <si>
    <t>BEEF, BURGER,  BEAR PAW</t>
  </si>
  <si>
    <t>9C050</t>
  </si>
  <si>
    <t>BOEUF, HAMBURGER</t>
  </si>
  <si>
    <t>BEEF, BURGER</t>
  </si>
  <si>
    <t>9C013</t>
  </si>
  <si>
    <t xml:space="preserve">7 </t>
  </si>
  <si>
    <t>BOEUF, SALÉ</t>
  </si>
  <si>
    <t>BEEF, BRISKET, CORNED</t>
  </si>
  <si>
    <t>9A021</t>
  </si>
  <si>
    <t>BACON, TRANCHE, REGULIER</t>
  </si>
  <si>
    <t>BACON, SLICED, REGULAR</t>
  </si>
  <si>
    <t>12A013</t>
  </si>
  <si>
    <t xml:space="preserve">2.1 </t>
  </si>
  <si>
    <t>BACON, PRÉCUITES</t>
  </si>
  <si>
    <t>BACON, PRECOOKED</t>
  </si>
  <si>
    <t>12A028</t>
  </si>
  <si>
    <t>BACON, MORCEAUX, CUIT</t>
  </si>
  <si>
    <t>BACON BITS, COOKED</t>
  </si>
  <si>
    <t>12A006</t>
  </si>
  <si>
    <t>Comments</t>
  </si>
  <si>
    <t>Evaluated Total</t>
  </si>
  <si>
    <t>Estimated Usage Quantity</t>
  </si>
  <si>
    <t xml:space="preserve">Price Per Unit of Measure </t>
  </si>
  <si>
    <t>Unit of Measure</t>
  </si>
  <si>
    <t>Quantity of                  U of M</t>
  </si>
  <si>
    <t>Case</t>
  </si>
  <si>
    <t>L</t>
  </si>
  <si>
    <t>Sample Calculation</t>
  </si>
  <si>
    <t>Ex</t>
  </si>
  <si>
    <t>Price per unit of issue</t>
  </si>
  <si>
    <t>Unit of Issue</t>
  </si>
  <si>
    <t xml:space="preserve">Size
Taille </t>
  </si>
  <si>
    <t>by</t>
  </si>
  <si>
    <t xml:space="preserve">Pack </t>
  </si>
  <si>
    <t>UOM
UDM</t>
  </si>
  <si>
    <t>Size
Taille</t>
  </si>
  <si>
    <t>Pack</t>
  </si>
  <si>
    <t>PSPC EVALUATION ONLY</t>
  </si>
  <si>
    <t>Proposed Packaging
Use default UOM.  Please convert
Emballage proposé
Utiliser l'UdM par défaut. Veuillez convertir</t>
  </si>
  <si>
    <t>Brand
Marque</t>
  </si>
  <si>
    <t>Supplier Code 
Code fournisseur</t>
  </si>
  <si>
    <r>
      <rPr>
        <b/>
        <sz val="11"/>
        <color rgb="FFFF0000"/>
        <rFont val="Arial"/>
        <family val="2"/>
      </rPr>
      <t xml:space="preserve">DND </t>
    </r>
    <r>
      <rPr>
        <b/>
        <i/>
        <sz val="10"/>
        <color rgb="FFFF0000"/>
        <rFont val="Arial"/>
        <family val="2"/>
      </rPr>
      <t xml:space="preserve">
</t>
    </r>
    <r>
      <rPr>
        <b/>
        <i/>
        <sz val="10"/>
        <color theme="1"/>
        <rFont val="Arial"/>
        <family val="2"/>
      </rPr>
      <t>Estimated Usages (UoI)
Utilisations estimées (UDA)</t>
    </r>
  </si>
  <si>
    <t>Requested Packaging 
UOM: (Metric or individual only)
Emballage demandé
UDM: (métrique ou individuel uniquement)</t>
  </si>
  <si>
    <t xml:space="preserve">DND - Acceptable sizes
MDN -  Tailles Acceptables </t>
  </si>
  <si>
    <t>French Item Description
Description d'items Français</t>
  </si>
  <si>
    <t>English Item Description
Description d'items Anglaise</t>
  </si>
  <si>
    <t xml:space="preserve">Code Item  (DDN) 
 Item Code (MND) </t>
  </si>
  <si>
    <t>Item no.</t>
  </si>
  <si>
    <t xml:space="preserve">Company name: </t>
  </si>
  <si>
    <t xml:space="preserve">Any special order and / or detailed order status items that are stocked or non-stocked items in the Offeror's warehouse requiring more than 7 Calendar days to deliver, must be clearly noted in this Annex "B" - Working Document - Basis of Payment.  The supplier must provide estimated time for delivery for these items, and if the timeline is not acceptable to the client, that line will be removed from the evaluation, and will afftect the number of line items bid on. </t>
  </si>
  <si>
    <r>
      <t xml:space="preserve">Items are to be provided either in the brand requested </t>
    </r>
    <r>
      <rPr>
        <b/>
        <u/>
        <sz val="10"/>
        <color rgb="FFFF0000"/>
        <rFont val="Arial"/>
        <family val="2"/>
      </rPr>
      <t>or</t>
    </r>
    <r>
      <rPr>
        <b/>
        <sz val="10"/>
        <rFont val="Arial"/>
        <family val="2"/>
      </rPr>
      <t xml:space="preserve"> as a Technical Authority pre-approved equivalent, obtained prior to bid submission.  </t>
    </r>
    <r>
      <rPr>
        <b/>
        <sz val="10"/>
        <color rgb="FFFF0000"/>
        <rFont val="Arial"/>
        <family val="2"/>
      </rPr>
      <t>If the Preferred Brand Column is blank, generic products may be offered.</t>
    </r>
  </si>
  <si>
    <r>
      <t xml:space="preserve">Offerors must provide pricing in accordance with the unit requested.  Should the offer format differ from the requested format, </t>
    </r>
    <r>
      <rPr>
        <b/>
        <sz val="10"/>
        <color rgb="FFFF0000"/>
        <rFont val="Arial"/>
        <family val="2"/>
      </rPr>
      <t>the Offeror will provide conversions to the requested units.</t>
    </r>
  </si>
  <si>
    <r>
      <t>Firm unit prices are FOB destination including all delivery and off-loading charges (except where otherwise indicated), this</t>
    </r>
    <r>
      <rPr>
        <b/>
        <sz val="10"/>
        <color rgb="FFFF0000"/>
        <rFont val="Arial"/>
        <family val="2"/>
      </rPr>
      <t xml:space="preserve"> includes </t>
    </r>
    <r>
      <rPr>
        <b/>
        <sz val="10"/>
        <rFont val="Arial"/>
        <family val="2"/>
      </rPr>
      <t>deposists or any ecological fees.  Additional surcharges will not be acceptable.</t>
    </r>
  </si>
  <si>
    <r>
      <rPr>
        <b/>
        <sz val="10"/>
        <color rgb="FFFF0000"/>
        <rFont val="Arial"/>
        <family val="2"/>
      </rPr>
      <t xml:space="preserve">Pricing must be provided for ninety percent (90%) </t>
    </r>
    <r>
      <rPr>
        <b/>
        <sz val="10"/>
        <rFont val="Arial"/>
        <family val="2"/>
      </rPr>
      <t xml:space="preserve">of all line items per category on the product lists in Annex B - Basis of Payment and must be maintained throughout the duration of the Standing Offer. Failure to provide pricing for a minimum of 90% of the items will render the offer non-compliant without further consideration being given.  </t>
    </r>
  </si>
  <si>
    <t>For period from:</t>
  </si>
  <si>
    <t>A</t>
  </si>
  <si>
    <t>Period number:</t>
  </si>
  <si>
    <t>W0142-21X022</t>
  </si>
  <si>
    <t xml:space="preserve">Client Reference No:  </t>
  </si>
  <si>
    <t>Rina Marsland</t>
  </si>
  <si>
    <t>Contracting Authority:</t>
  </si>
  <si>
    <t>Department of National Defence - CFB Suffield</t>
  </si>
  <si>
    <t>PROTEIN</t>
  </si>
  <si>
    <t>Annex B - Working Document - Basis of Payment</t>
  </si>
  <si>
    <t>ANNEX B Schedule of Tender Closing Dates</t>
  </si>
  <si>
    <t>PWGSC Buyer and Id</t>
  </si>
  <si>
    <t>Rina Marsland     STN201</t>
  </si>
  <si>
    <t>Client reference no.</t>
  </si>
  <si>
    <t>Subject</t>
  </si>
  <si>
    <t>For the following consignee(s)</t>
  </si>
  <si>
    <t>Department of National Defence, CFB Suffield</t>
  </si>
  <si>
    <t>JULY 1, 2021 TO JUNE 30, 2022</t>
  </si>
  <si>
    <t>Rebid or Refresh Period</t>
  </si>
  <si>
    <t>Product List</t>
  </si>
  <si>
    <t>Period</t>
  </si>
  <si>
    <t>Monthly Refresh Period</t>
  </si>
  <si>
    <t>Closing Date</t>
  </si>
  <si>
    <t>Period Type</t>
  </si>
  <si>
    <t>July 1, 2021 to September 30, 2021</t>
  </si>
  <si>
    <t>Bid</t>
  </si>
  <si>
    <t>B</t>
  </si>
  <si>
    <t>October 1, 2021 to December 31, 2021</t>
  </si>
  <si>
    <t>Re-Bid</t>
  </si>
  <si>
    <t>C</t>
  </si>
  <si>
    <t>January 1 to March 31, 2022</t>
  </si>
  <si>
    <t>D</t>
  </si>
  <si>
    <t>April 1 to June 30, 2022</t>
  </si>
  <si>
    <t>Protein</t>
  </si>
  <si>
    <t>EVALUATED TOTAL</t>
  </si>
  <si>
    <t>January 1, 2022 to June 30,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</si>
</sst>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1009]mmmm\ d\,\ yyyy;@"/>
  </numFmts>
  <fonts count="22"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i/>
      <sz val="11"/>
      <color theme="1"/>
      <name val="Arial"/>
      <family val="2"/>
    </font>
    <font>
      <b/>
      <sz val="10"/>
      <color rgb="FFFF0000"/>
      <name val="Arial"/>
      <family val="2"/>
    </font>
    <font>
      <sz val="10"/>
      <color indexed="8"/>
      <name val="Arial"/>
      <family val="2"/>
    </font>
    <font>
      <b/>
      <sz val="10"/>
      <name val="Arial"/>
      <family val="2"/>
    </font>
    <font>
      <sz val="8"/>
      <color theme="1"/>
      <name val="Arial"/>
      <family val="2"/>
    </font>
    <font>
      <sz val="10"/>
      <name val="Arial"/>
      <family val="2"/>
    </font>
    <font>
      <sz val="10"/>
      <color rgb="FF000000"/>
      <name val="Arial"/>
      <family val="2"/>
    </font>
    <font>
      <b/>
      <sz val="10"/>
      <color indexed="8"/>
      <name val="Arial"/>
      <family val="2"/>
    </font>
    <font>
      <sz val="10"/>
      <color indexed="11"/>
      <name val="Arial"/>
      <family val="2"/>
    </font>
    <font>
      <sz val="10"/>
      <color rgb="FFFF0000"/>
      <name val="Arial"/>
      <family val="2"/>
    </font>
    <font>
      <b/>
      <i/>
      <sz val="10"/>
      <color theme="1"/>
      <name val="Arial"/>
      <family val="2"/>
    </font>
    <font>
      <b/>
      <sz val="11"/>
      <color rgb="FFFF0000"/>
      <name val="Arial"/>
      <family val="2"/>
    </font>
    <font>
      <b/>
      <i/>
      <sz val="10"/>
      <color rgb="FFFF0000"/>
      <name val="Arial"/>
      <family val="2"/>
    </font>
    <font>
      <b/>
      <u/>
      <sz val="10"/>
      <color rgb="FFFF0000"/>
      <name val="Arial"/>
      <family val="2"/>
    </font>
    <font>
      <b/>
      <sz val="9"/>
      <color indexed="81"/>
      <name val="Tahoma"/>
      <family val="2"/>
    </font>
    <font>
      <sz val="9"/>
      <color indexed="81"/>
      <name val="Tahoma"/>
      <family val="2"/>
    </font>
    <font>
      <b/>
      <u/>
      <sz val="10"/>
      <color indexed="8"/>
      <name val="Arial"/>
      <family val="2"/>
    </font>
    <font>
      <sz val="12"/>
      <name val="Tahoma"/>
      <family val="2"/>
    </font>
  </fonts>
  <fills count="18">
    <fill>
      <patternFill patternType="none"/>
    </fill>
    <fill>
      <patternFill patternType="gray125"/>
    </fill>
    <fill>
      <patternFill patternType="solid">
        <fgColor theme="4" tint="0.59999389629810485"/>
        <bgColor indexed="64"/>
      </patternFill>
    </fill>
    <fill>
      <patternFill patternType="solid">
        <fgColor theme="5" tint="0.79998168889431442"/>
        <bgColor indexed="64"/>
      </patternFill>
    </fill>
    <fill>
      <patternFill patternType="solid">
        <fgColor rgb="FFFFFFCC"/>
        <bgColor indexed="64"/>
      </patternFill>
    </fill>
    <fill>
      <patternFill patternType="solid">
        <fgColor rgb="FFFFFFCC"/>
        <bgColor theme="5" tint="0.79998168889431442"/>
      </patternFill>
    </fill>
    <fill>
      <patternFill patternType="solid">
        <fgColor rgb="FFFFFFCC"/>
        <bgColor indexed="9"/>
      </patternFill>
    </fill>
    <fill>
      <patternFill patternType="solid">
        <fgColor theme="9" tint="0.59999389629810485"/>
        <bgColor indexed="64"/>
      </patternFill>
    </fill>
    <fill>
      <patternFill patternType="solid">
        <fgColor theme="5" tint="0.79998168889431442"/>
        <bgColor theme="5" tint="0.79998168889431442"/>
      </patternFill>
    </fill>
    <fill>
      <patternFill patternType="solid">
        <fgColor theme="0"/>
        <bgColor indexed="64"/>
      </patternFill>
    </fill>
    <fill>
      <patternFill patternType="solid">
        <fgColor rgb="FFFFFFCC"/>
        <bgColor indexed="26"/>
      </patternFill>
    </fill>
    <fill>
      <patternFill patternType="solid">
        <fgColor theme="2" tint="-9.9978637043366805E-2"/>
        <bgColor indexed="64"/>
      </patternFill>
    </fill>
    <fill>
      <patternFill patternType="solid">
        <fgColor theme="6" tint="0.39997558519241921"/>
        <bgColor indexed="64"/>
      </patternFill>
    </fill>
    <fill>
      <patternFill patternType="solid">
        <fgColor rgb="FF00FFF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indexed="9"/>
        <bgColor indexed="64"/>
      </patternFill>
    </fill>
    <fill>
      <patternFill patternType="solid">
        <fgColor rgb="FFFFFF00"/>
        <bgColor indexed="64"/>
      </patternFill>
    </fill>
  </fills>
  <borders count="21">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style="thin">
        <color rgb="FF000000"/>
      </left>
      <right style="thin">
        <color auto="1"/>
      </right>
      <top style="thin">
        <color auto="1"/>
      </top>
      <bottom style="thin">
        <color rgb="FF000000"/>
      </bottom>
      <diagonal/>
    </border>
    <border>
      <left style="thin">
        <color rgb="FF000000"/>
      </left>
      <right style="thin">
        <color auto="1"/>
      </right>
      <top style="thin">
        <color auto="1"/>
      </top>
      <bottom style="thin">
        <color auto="1"/>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rgb="FF000000"/>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0" fontId="9" fillId="0" borderId="0" applyBorder="0"/>
    <xf numFmtId="0" fontId="12" fillId="0" borderId="0"/>
    <xf numFmtId="0" fontId="9" fillId="0" borderId="0" applyBorder="0"/>
    <xf numFmtId="44" fontId="9" fillId="0" borderId="0" applyFont="0" applyFill="0" applyBorder="0" applyAlignment="0" applyProtection="0"/>
  </cellStyleXfs>
  <cellXfs count="170">
    <xf numFmtId="0" fontId="0" fillId="0" borderId="0" xfId="0"/>
    <xf numFmtId="0" fontId="7" fillId="6" borderId="4" xfId="3" applyFont="1" applyFill="1" applyBorder="1" applyAlignment="1" applyProtection="1">
      <alignment horizontal="center" vertical="center" wrapText="1"/>
      <protection locked="0"/>
    </xf>
    <xf numFmtId="0" fontId="2" fillId="0" borderId="4" xfId="0" applyFont="1" applyBorder="1" applyAlignment="1">
      <alignment vertical="center" wrapText="1"/>
    </xf>
    <xf numFmtId="0" fontId="7" fillId="6" borderId="6" xfId="3" applyFont="1" applyFill="1" applyBorder="1" applyAlignment="1" applyProtection="1">
      <alignment horizontal="center" vertical="center"/>
      <protection locked="0"/>
    </xf>
    <xf numFmtId="0" fontId="7" fillId="10" borderId="6" xfId="3" applyFont="1" applyFill="1" applyBorder="1" applyAlignment="1" applyProtection="1">
      <alignment horizontal="center" vertical="center"/>
      <protection locked="0"/>
    </xf>
    <xf numFmtId="0" fontId="7" fillId="6" borderId="6" xfId="3" applyFont="1" applyFill="1" applyBorder="1" applyAlignment="1" applyProtection="1">
      <alignment horizontal="center" vertical="center" wrapText="1"/>
      <protection locked="0"/>
    </xf>
    <xf numFmtId="0" fontId="7" fillId="6" borderId="4" xfId="3" applyFont="1" applyFill="1" applyBorder="1" applyAlignment="1" applyProtection="1">
      <alignment horizontal="center" vertical="center"/>
      <protection locked="0"/>
    </xf>
    <xf numFmtId="0" fontId="7" fillId="10" borderId="4" xfId="3"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wrapText="1"/>
      <protection locked="0"/>
    </xf>
    <xf numFmtId="0" fontId="11" fillId="4" borderId="4" xfId="0" applyFont="1" applyFill="1" applyBorder="1" applyAlignment="1" applyProtection="1">
      <alignment horizontal="center" vertical="center" wrapText="1"/>
      <protection locked="0"/>
    </xf>
    <xf numFmtId="0" fontId="5" fillId="0" borderId="0" xfId="7" applyNumberFormat="1" applyFont="1" applyBorder="1" applyAlignment="1" applyProtection="1">
      <alignment vertical="center" wrapText="1"/>
    </xf>
    <xf numFmtId="0" fontId="7" fillId="0" borderId="0" xfId="7" applyNumberFormat="1" applyFont="1" applyBorder="1" applyAlignment="1" applyProtection="1">
      <alignment vertical="center" wrapText="1"/>
    </xf>
    <xf numFmtId="0" fontId="21" fillId="0" borderId="0" xfId="0" applyFont="1" applyAlignment="1">
      <alignment horizontal="center" vertical="center"/>
    </xf>
    <xf numFmtId="49" fontId="11" fillId="4" borderId="1" xfId="4" applyNumberFormat="1" applyFont="1" applyFill="1" applyBorder="1" applyAlignment="1">
      <alignment horizontal="left" vertical="center" wrapText="1"/>
    </xf>
    <xf numFmtId="0" fontId="2" fillId="0" borderId="0" xfId="0" applyFont="1" applyAlignment="1">
      <alignment vertical="center" wrapText="1"/>
    </xf>
    <xf numFmtId="0" fontId="11" fillId="16" borderId="3" xfId="4" applyFont="1" applyFill="1" applyBorder="1" applyAlignment="1">
      <alignment vertical="center" wrapText="1"/>
    </xf>
    <xf numFmtId="0" fontId="11" fillId="16" borderId="1" xfId="4" applyFont="1" applyFill="1" applyBorder="1" applyAlignment="1">
      <alignment vertical="center" wrapText="1"/>
    </xf>
    <xf numFmtId="49" fontId="11" fillId="4" borderId="1" xfId="4" applyNumberFormat="1" applyFont="1" applyFill="1" applyBorder="1" applyAlignment="1">
      <alignment vertical="center" wrapText="1"/>
    </xf>
    <xf numFmtId="49" fontId="11" fillId="14" borderId="4" xfId="4" applyNumberFormat="1" applyFont="1" applyFill="1" applyBorder="1" applyAlignment="1">
      <alignment horizontal="center" vertical="center" wrapText="1"/>
    </xf>
    <xf numFmtId="165" fontId="11" fillId="14" borderId="4" xfId="4" applyNumberFormat="1" applyFont="1" applyFill="1" applyBorder="1" applyAlignment="1">
      <alignment horizontal="center" vertical="center" wrapText="1"/>
    </xf>
    <xf numFmtId="49" fontId="7" fillId="4" borderId="4" xfId="4" applyNumberFormat="1" applyFont="1" applyFill="1" applyBorder="1" applyAlignment="1">
      <alignment horizontal="center" vertical="center" wrapText="1"/>
    </xf>
    <xf numFmtId="0" fontId="2" fillId="4" borderId="4" xfId="0" applyFont="1" applyFill="1" applyBorder="1" applyAlignment="1">
      <alignment vertical="center" wrapText="1"/>
    </xf>
    <xf numFmtId="165" fontId="2" fillId="4" borderId="4" xfId="0" applyNumberFormat="1" applyFont="1" applyFill="1" applyBorder="1" applyAlignment="1">
      <alignment horizontal="center" vertical="center" wrapText="1"/>
    </xf>
    <xf numFmtId="0" fontId="3" fillId="4" borderId="4" xfId="0" applyFont="1" applyFill="1" applyBorder="1" applyAlignment="1">
      <alignment horizontal="center" vertical="center" wrapText="1"/>
    </xf>
    <xf numFmtId="0" fontId="9" fillId="0" borderId="0" xfId="0" applyFont="1" applyAlignment="1">
      <alignment vertical="center" wrapText="1"/>
    </xf>
    <xf numFmtId="49" fontId="11" fillId="9" borderId="4" xfId="4" applyNumberFormat="1" applyFont="1" applyFill="1" applyBorder="1" applyAlignment="1">
      <alignment horizontal="center" vertical="center" wrapText="1"/>
    </xf>
    <xf numFmtId="165" fontId="5" fillId="0" borderId="4" xfId="0" applyNumberFormat="1" applyFont="1" applyBorder="1" applyAlignment="1">
      <alignment horizontal="center" vertical="center" wrapText="1"/>
    </xf>
    <xf numFmtId="49" fontId="11" fillId="4" borderId="4" xfId="4" applyNumberFormat="1" applyFont="1" applyFill="1" applyBorder="1" applyAlignment="1">
      <alignment horizontal="center" vertical="center" wrapText="1"/>
    </xf>
    <xf numFmtId="49" fontId="11" fillId="4" borderId="3" xfId="4" applyNumberFormat="1" applyFont="1" applyFill="1" applyBorder="1" applyAlignment="1">
      <alignment horizontal="left" vertical="center" wrapText="1"/>
    </xf>
    <xf numFmtId="49" fontId="11" fillId="4" borderId="2" xfId="4" applyNumberFormat="1" applyFont="1" applyFill="1" applyBorder="1" applyAlignment="1">
      <alignment horizontal="left" vertical="center" wrapText="1"/>
    </xf>
    <xf numFmtId="0" fontId="5" fillId="0" borderId="4" xfId="0" applyFont="1" applyBorder="1" applyAlignment="1">
      <alignment horizontal="center" vertical="center" wrapText="1"/>
    </xf>
    <xf numFmtId="0" fontId="9" fillId="0" borderId="0" xfId="0" applyFont="1" applyAlignment="1" applyProtection="1">
      <alignment horizontal="center" vertical="center" wrapText="1"/>
    </xf>
    <xf numFmtId="0" fontId="7" fillId="9" borderId="4" xfId="6" applyFont="1" applyFill="1" applyBorder="1" applyAlignment="1" applyProtection="1">
      <alignment vertical="center" wrapText="1"/>
    </xf>
    <xf numFmtId="0" fontId="7" fillId="9" borderId="0" xfId="6" applyFont="1" applyFill="1" applyBorder="1" applyAlignment="1" applyProtection="1">
      <alignment vertical="center" wrapText="1"/>
    </xf>
    <xf numFmtId="0" fontId="3" fillId="0" borderId="6" xfId="0" applyFont="1" applyBorder="1" applyAlignment="1" applyProtection="1">
      <alignment horizontal="center"/>
    </xf>
    <xf numFmtId="0" fontId="7" fillId="0" borderId="0" xfId="4" applyFont="1" applyBorder="1" applyAlignment="1" applyProtection="1">
      <alignment vertical="center" wrapText="1"/>
    </xf>
    <xf numFmtId="0" fontId="7" fillId="0" borderId="0" xfId="6" applyFont="1" applyBorder="1" applyAlignment="1" applyProtection="1">
      <alignment vertical="center" wrapText="1"/>
    </xf>
    <xf numFmtId="0" fontId="5" fillId="9" borderId="4" xfId="6" applyFont="1" applyFill="1" applyBorder="1" applyAlignment="1" applyProtection="1">
      <alignment vertical="center" wrapText="1"/>
    </xf>
    <xf numFmtId="0" fontId="5" fillId="9" borderId="0" xfId="6" applyFont="1" applyFill="1" applyBorder="1" applyAlignment="1" applyProtection="1">
      <alignment vertical="center" wrapText="1"/>
    </xf>
    <xf numFmtId="0" fontId="2" fillId="0" borderId="5" xfId="0" applyFont="1" applyBorder="1" applyAlignment="1" applyProtection="1">
      <alignment horizontal="center"/>
    </xf>
    <xf numFmtId="0" fontId="9" fillId="0" borderId="0" xfId="4" applyBorder="1" applyAlignment="1" applyProtection="1">
      <alignment vertical="center" wrapText="1"/>
    </xf>
    <xf numFmtId="0" fontId="5" fillId="0" borderId="0" xfId="6" applyFont="1" applyBorder="1" applyAlignment="1" applyProtection="1">
      <alignment vertical="center" wrapText="1"/>
    </xf>
    <xf numFmtId="0" fontId="7" fillId="9" borderId="0" xfId="6" applyFont="1" applyFill="1" applyBorder="1" applyAlignment="1" applyProtection="1">
      <alignment horizontal="center" vertical="center" wrapText="1"/>
    </xf>
    <xf numFmtId="0" fontId="5" fillId="9" borderId="0" xfId="6" applyFont="1" applyFill="1" applyBorder="1" applyAlignment="1" applyProtection="1">
      <alignment horizontal="left" vertical="center" wrapText="1"/>
    </xf>
    <xf numFmtId="0" fontId="9" fillId="9" borderId="0" xfId="4" applyFill="1" applyBorder="1" applyAlignment="1" applyProtection="1">
      <alignment horizontal="left" vertical="center" wrapText="1"/>
    </xf>
    <xf numFmtId="0" fontId="9" fillId="9" borderId="0" xfId="4" applyFill="1" applyBorder="1" applyAlignment="1" applyProtection="1">
      <alignment vertical="center" wrapText="1"/>
    </xf>
    <xf numFmtId="0" fontId="9" fillId="9" borderId="0" xfId="0" applyFont="1" applyFill="1" applyAlignment="1" applyProtection="1">
      <alignment horizontal="center" vertical="center" wrapText="1"/>
    </xf>
    <xf numFmtId="3" fontId="9" fillId="0" borderId="0" xfId="6" applyNumberFormat="1" applyBorder="1" applyAlignment="1" applyProtection="1">
      <alignment horizontal="center" vertical="center" wrapText="1"/>
    </xf>
    <xf numFmtId="3" fontId="9" fillId="0" borderId="0" xfId="0" applyNumberFormat="1" applyFont="1" applyAlignment="1" applyProtection="1">
      <alignment horizontal="center" vertical="center" wrapText="1"/>
    </xf>
    <xf numFmtId="0" fontId="7" fillId="7" borderId="14" xfId="0" applyFont="1" applyFill="1" applyBorder="1" applyAlignment="1" applyProtection="1">
      <alignment horizontal="center" vertical="top" wrapText="1"/>
    </xf>
    <xf numFmtId="0" fontId="7" fillId="7" borderId="4" xfId="4" applyFont="1" applyFill="1" applyBorder="1" applyAlignment="1" applyProtection="1">
      <alignment horizontal="center" vertical="center" wrapText="1"/>
    </xf>
    <xf numFmtId="0" fontId="7" fillId="2" borderId="14" xfId="0" applyFont="1" applyFill="1" applyBorder="1" applyAlignment="1" applyProtection="1">
      <alignment horizontal="center" vertical="top"/>
    </xf>
    <xf numFmtId="0" fontId="7" fillId="13" borderId="4" xfId="4" applyFont="1" applyFill="1" applyBorder="1" applyAlignment="1" applyProtection="1">
      <alignment horizontal="center" vertical="center" wrapText="1"/>
    </xf>
    <xf numFmtId="0" fontId="7" fillId="2" borderId="14" xfId="0" applyFont="1" applyFill="1" applyBorder="1" applyAlignment="1" applyProtection="1">
      <alignment horizontal="center" vertical="top" wrapText="1"/>
    </xf>
    <xf numFmtId="0" fontId="7" fillId="13" borderId="3" xfId="5" applyFont="1" applyFill="1" applyBorder="1" applyAlignment="1" applyProtection="1">
      <alignment horizontal="center" vertical="center" wrapText="1"/>
    </xf>
    <xf numFmtId="164" fontId="7" fillId="13" borderId="4" xfId="5" applyNumberFormat="1" applyFont="1" applyFill="1" applyBorder="1" applyAlignment="1" applyProtection="1">
      <alignment horizontal="center" vertical="center" wrapText="1"/>
    </xf>
    <xf numFmtId="0" fontId="7" fillId="12" borderId="13" xfId="5" applyFont="1" applyFill="1" applyBorder="1" applyAlignment="1" applyProtection="1">
      <alignment horizontal="center" vertical="center" wrapText="1"/>
    </xf>
    <xf numFmtId="0" fontId="7" fillId="12" borderId="5" xfId="5" applyFont="1" applyFill="1" applyBorder="1" applyAlignment="1" applyProtection="1">
      <alignment horizontal="center" vertical="center" wrapText="1"/>
    </xf>
    <xf numFmtId="0" fontId="7" fillId="12" borderId="5" xfId="4" applyFont="1" applyFill="1" applyBorder="1" applyAlignment="1" applyProtection="1">
      <alignment horizontal="center" vertical="center" wrapText="1"/>
    </xf>
    <xf numFmtId="0" fontId="9" fillId="12" borderId="5" xfId="4" applyFill="1" applyBorder="1" applyAlignment="1" applyProtection="1">
      <alignment horizontal="center" vertical="center" wrapText="1"/>
    </xf>
    <xf numFmtId="3" fontId="9" fillId="12" borderId="12" xfId="5" applyNumberFormat="1" applyFont="1" applyFill="1" applyBorder="1" applyAlignment="1" applyProtection="1">
      <alignment horizontal="center" vertical="center" wrapText="1"/>
    </xf>
    <xf numFmtId="0" fontId="7" fillId="12" borderId="4" xfId="5" applyFont="1" applyFill="1" applyBorder="1" applyAlignment="1" applyProtection="1">
      <alignment horizontal="center" vertical="center" wrapText="1"/>
    </xf>
    <xf numFmtId="0" fontId="7" fillId="12" borderId="11" xfId="5" applyFont="1" applyFill="1" applyBorder="1" applyAlignment="1" applyProtection="1">
      <alignment horizontal="center" vertical="center" wrapText="1"/>
    </xf>
    <xf numFmtId="0" fontId="7" fillId="12" borderId="3" xfId="5" applyFont="1" applyFill="1" applyBorder="1" applyAlignment="1" applyProtection="1">
      <alignment horizontal="center" vertical="center" wrapText="1"/>
    </xf>
    <xf numFmtId="164" fontId="7" fillId="12" borderId="5" xfId="5" applyNumberFormat="1" applyFont="1" applyFill="1" applyBorder="1" applyAlignment="1" applyProtection="1">
      <alignment horizontal="center" vertical="center" wrapText="1"/>
    </xf>
    <xf numFmtId="0" fontId="7" fillId="11" borderId="4" xfId="0" applyFont="1" applyFill="1" applyBorder="1" applyAlignment="1" applyProtection="1">
      <alignment horizontal="center" vertical="center" wrapText="1"/>
    </xf>
    <xf numFmtId="0" fontId="7" fillId="0" borderId="0" xfId="0" applyFont="1" applyAlignment="1" applyProtection="1">
      <alignment horizontal="center" vertical="center" wrapText="1"/>
    </xf>
    <xf numFmtId="0" fontId="5" fillId="2" borderId="2" xfId="5" applyFont="1" applyFill="1" applyBorder="1" applyAlignment="1" applyProtection="1">
      <alignment vertical="center" wrapText="1"/>
    </xf>
    <xf numFmtId="3" fontId="13" fillId="2" borderId="2" xfId="5" applyNumberFormat="1" applyFont="1" applyFill="1" applyBorder="1" applyAlignment="1" applyProtection="1">
      <alignment horizontal="center" vertical="center" wrapText="1"/>
    </xf>
    <xf numFmtId="0" fontId="5" fillId="2" borderId="4" xfId="5" applyFont="1" applyFill="1" applyBorder="1" applyAlignment="1" applyProtection="1">
      <alignment vertical="center" wrapText="1"/>
    </xf>
    <xf numFmtId="0" fontId="7" fillId="2" borderId="4" xfId="5" applyFont="1" applyFill="1" applyBorder="1" applyAlignment="1" applyProtection="1">
      <alignment horizontal="center" vertical="center" wrapText="1"/>
    </xf>
    <xf numFmtId="0" fontId="7" fillId="2" borderId="2" xfId="5" applyFont="1" applyFill="1" applyBorder="1" applyAlignment="1" applyProtection="1">
      <alignment horizontal="center" vertical="center" wrapText="1"/>
    </xf>
    <xf numFmtId="164" fontId="7" fillId="2" borderId="2" xfId="5" applyNumberFormat="1" applyFont="1" applyFill="1" applyBorder="1" applyAlignment="1" applyProtection="1">
      <alignment horizontal="center" vertical="center" wrapText="1"/>
    </xf>
    <xf numFmtId="164" fontId="7" fillId="3" borderId="4" xfId="0" applyNumberFormat="1" applyFont="1" applyFill="1" applyBorder="1" applyAlignment="1" applyProtection="1">
      <alignment horizontal="center" vertical="center" wrapText="1"/>
    </xf>
    <xf numFmtId="3" fontId="7" fillId="3" borderId="4" xfId="0" applyNumberFormat="1" applyFont="1" applyFill="1" applyBorder="1" applyAlignment="1" applyProtection="1">
      <alignment horizontal="center" vertical="center" wrapText="1"/>
    </xf>
    <xf numFmtId="0" fontId="2" fillId="8" borderId="9" xfId="0" applyFont="1" applyFill="1" applyBorder="1" applyAlignment="1" applyProtection="1">
      <alignment horizontal="center" vertical="center" wrapText="1"/>
    </xf>
    <xf numFmtId="49" fontId="6" fillId="8" borderId="4" xfId="3" applyNumberFormat="1" applyFill="1" applyBorder="1" applyAlignment="1" applyProtection="1">
      <alignment horizontal="left" vertical="center"/>
    </xf>
    <xf numFmtId="0" fontId="2" fillId="8" borderId="4" xfId="0" applyFont="1" applyFill="1" applyBorder="1" applyAlignment="1" applyProtection="1">
      <alignment vertical="center" wrapText="1"/>
    </xf>
    <xf numFmtId="0" fontId="6" fillId="8" borderId="4" xfId="3" applyFill="1" applyBorder="1" applyAlignment="1" applyProtection="1">
      <alignment vertical="center" wrapText="1"/>
    </xf>
    <xf numFmtId="0" fontId="9" fillId="8" borderId="4" xfId="0" applyFont="1" applyFill="1" applyBorder="1" applyAlignment="1" applyProtection="1">
      <alignment horizontal="center" vertical="center" wrapText="1"/>
    </xf>
    <xf numFmtId="0" fontId="10" fillId="3" borderId="4" xfId="4" applyFont="1" applyFill="1" applyBorder="1" applyAlignment="1" applyProtection="1">
      <alignment horizontal="center" vertical="center" wrapText="1"/>
    </xf>
    <xf numFmtId="0" fontId="2" fillId="8" borderId="4" xfId="0" applyFont="1" applyFill="1" applyBorder="1" applyAlignment="1" applyProtection="1">
      <alignment horizontal="center" vertical="center" wrapText="1"/>
    </xf>
    <xf numFmtId="3" fontId="2" fillId="7" borderId="4" xfId="1" applyNumberFormat="1" applyFont="1" applyFill="1" applyBorder="1" applyAlignment="1" applyProtection="1">
      <alignment horizontal="center" vertical="center" wrapText="1"/>
    </xf>
    <xf numFmtId="0" fontId="8" fillId="7" borderId="4" xfId="1" applyNumberFormat="1"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xf>
    <xf numFmtId="3" fontId="2" fillId="3" borderId="4" xfId="0" applyNumberFormat="1" applyFont="1" applyFill="1" applyBorder="1" applyAlignment="1" applyProtection="1">
      <alignment horizontal="center" vertical="center"/>
    </xf>
    <xf numFmtId="164" fontId="2" fillId="3" borderId="4" xfId="0" applyNumberFormat="1" applyFont="1" applyFill="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wrapText="1"/>
    </xf>
    <xf numFmtId="49" fontId="6" fillId="0" borderId="4" xfId="3" applyNumberFormat="1" applyBorder="1" applyAlignment="1" applyProtection="1">
      <alignment horizontal="left" vertical="center"/>
    </xf>
    <xf numFmtId="0" fontId="2" fillId="0" borderId="4" xfId="0" applyFont="1" applyBorder="1" applyAlignment="1" applyProtection="1">
      <alignment vertical="center" wrapText="1"/>
    </xf>
    <xf numFmtId="0" fontId="6" fillId="0" borderId="4" xfId="3" applyBorder="1" applyAlignment="1" applyProtection="1">
      <alignment vertical="center" wrapText="1"/>
    </xf>
    <xf numFmtId="0" fontId="9" fillId="0" borderId="4" xfId="0" applyFont="1" applyBorder="1" applyAlignment="1" applyProtection="1">
      <alignment horizontal="center" vertical="center" wrapText="1"/>
    </xf>
    <xf numFmtId="0" fontId="10" fillId="0" borderId="4" xfId="4"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6" fillId="8" borderId="4" xfId="3" applyFill="1" applyBorder="1" applyAlignment="1" applyProtection="1">
      <alignment vertical="center"/>
    </xf>
    <xf numFmtId="0" fontId="6" fillId="0" borderId="4" xfId="3" applyBorder="1" applyAlignment="1" applyProtection="1">
      <alignment vertical="center"/>
    </xf>
    <xf numFmtId="0" fontId="10" fillId="9" borderId="4" xfId="4" applyFont="1" applyFill="1" applyBorder="1" applyAlignment="1" applyProtection="1">
      <alignment horizontal="center" vertical="center" wrapText="1"/>
    </xf>
    <xf numFmtId="0" fontId="2" fillId="8" borderId="8" xfId="0" applyFont="1" applyFill="1" applyBorder="1" applyAlignment="1" applyProtection="1">
      <alignment horizontal="center" vertical="center" wrapText="1"/>
    </xf>
    <xf numFmtId="49" fontId="6" fillId="8" borderId="7" xfId="3" applyNumberFormat="1" applyFill="1" applyBorder="1" applyAlignment="1" applyProtection="1">
      <alignment horizontal="left" vertical="center"/>
    </xf>
    <xf numFmtId="0" fontId="2" fillId="8" borderId="7" xfId="0" applyFont="1" applyFill="1" applyBorder="1" applyAlignment="1" applyProtection="1">
      <alignment vertical="center" wrapText="1"/>
    </xf>
    <xf numFmtId="0" fontId="6" fillId="8" borderId="7" xfId="3" applyFill="1" applyBorder="1" applyAlignment="1" applyProtection="1">
      <alignment vertical="center" wrapText="1"/>
    </xf>
    <xf numFmtId="0" fontId="9" fillId="8" borderId="7" xfId="0" applyFont="1" applyFill="1" applyBorder="1" applyAlignment="1" applyProtection="1">
      <alignment horizontal="center" vertical="center" wrapText="1"/>
    </xf>
    <xf numFmtId="0" fontId="2" fillId="8" borderId="7" xfId="0" applyFont="1" applyFill="1" applyBorder="1" applyAlignment="1" applyProtection="1">
      <alignment horizontal="center" vertical="center" wrapText="1"/>
    </xf>
    <xf numFmtId="3" fontId="2" fillId="7" borderId="4" xfId="0" applyNumberFormat="1" applyFont="1" applyFill="1" applyBorder="1" applyAlignment="1" applyProtection="1">
      <alignment horizontal="center" vertical="center"/>
    </xf>
    <xf numFmtId="0" fontId="2" fillId="5" borderId="7" xfId="0" applyFont="1" applyFill="1" applyBorder="1" applyAlignment="1" applyProtection="1">
      <alignment horizontal="center" vertical="center" wrapText="1"/>
    </xf>
    <xf numFmtId="3" fontId="2" fillId="0" borderId="0" xfId="0" applyNumberFormat="1" applyFont="1" applyAlignment="1" applyProtection="1">
      <alignment horizontal="center" vertical="center"/>
    </xf>
    <xf numFmtId="0" fontId="3" fillId="0" borderId="0" xfId="0" applyFont="1" applyAlignment="1" applyProtection="1">
      <alignment horizontal="center" vertical="center"/>
    </xf>
    <xf numFmtId="164" fontId="2" fillId="0" borderId="0" xfId="0" applyNumberFormat="1" applyFont="1" applyAlignment="1" applyProtection="1">
      <alignment horizontal="center" vertical="center"/>
    </xf>
    <xf numFmtId="4" fontId="2" fillId="0" borderId="0" xfId="0" applyNumberFormat="1" applyFont="1" applyAlignment="1" applyProtection="1">
      <alignment horizontal="center" vertical="center"/>
    </xf>
    <xf numFmtId="0" fontId="2" fillId="4" borderId="4" xfId="0" applyFont="1" applyFill="1" applyBorder="1" applyAlignment="1" applyProtection="1">
      <alignment horizontal="center" vertical="center"/>
      <protection locked="0"/>
    </xf>
    <xf numFmtId="0" fontId="2" fillId="4" borderId="6" xfId="0" applyFont="1" applyFill="1" applyBorder="1" applyAlignment="1" applyProtection="1">
      <alignment horizontal="center" vertical="center"/>
      <protection locked="0"/>
    </xf>
    <xf numFmtId="3" fontId="5" fillId="17" borderId="4" xfId="0" applyNumberFormat="1" applyFont="1" applyFill="1" applyBorder="1" applyAlignment="1" applyProtection="1">
      <alignment horizontal="center" vertical="center"/>
    </xf>
    <xf numFmtId="164" fontId="5" fillId="17" borderId="4" xfId="0" applyNumberFormat="1" applyFont="1" applyFill="1" applyBorder="1" applyAlignment="1" applyProtection="1">
      <alignment horizontal="center" vertical="center"/>
    </xf>
    <xf numFmtId="0" fontId="7" fillId="3" borderId="4"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5" fillId="2" borderId="10" xfId="5" applyFont="1" applyFill="1" applyBorder="1" applyAlignment="1" applyProtection="1">
      <alignment horizontal="center" vertical="center" wrapText="1"/>
    </xf>
    <xf numFmtId="0" fontId="5" fillId="2" borderId="2" xfId="5" applyFont="1" applyFill="1" applyBorder="1" applyAlignment="1" applyProtection="1">
      <alignment horizontal="center" vertical="center" wrapText="1"/>
    </xf>
    <xf numFmtId="0" fontId="14" fillId="7" borderId="17" xfId="0" applyFont="1" applyFill="1" applyBorder="1" applyAlignment="1" applyProtection="1">
      <alignment horizontal="center" vertical="center" wrapText="1"/>
    </xf>
    <xf numFmtId="0" fontId="14" fillId="7" borderId="15" xfId="0" applyFont="1" applyFill="1" applyBorder="1" applyAlignment="1" applyProtection="1">
      <alignment horizontal="center" vertical="center" wrapText="1"/>
    </xf>
    <xf numFmtId="0" fontId="14" fillId="7" borderId="12" xfId="0" applyFont="1" applyFill="1" applyBorder="1" applyAlignment="1" applyProtection="1">
      <alignment horizontal="center" vertical="center" wrapText="1"/>
    </xf>
    <xf numFmtId="0" fontId="14" fillId="7" borderId="11" xfId="0" applyFont="1" applyFill="1" applyBorder="1" applyAlignment="1" applyProtection="1">
      <alignment horizontal="center" vertical="center" wrapText="1"/>
    </xf>
    <xf numFmtId="0" fontId="7" fillId="7" borderId="6" xfId="0" applyFont="1" applyFill="1" applyBorder="1" applyAlignment="1" applyProtection="1">
      <alignment horizontal="center" vertical="center" wrapText="1"/>
    </xf>
    <xf numFmtId="0" fontId="7" fillId="7" borderId="5" xfId="0" applyFont="1" applyFill="1" applyBorder="1" applyAlignment="1" applyProtection="1">
      <alignment horizontal="center" vertical="center" wrapText="1"/>
    </xf>
    <xf numFmtId="0" fontId="7" fillId="7" borderId="4" xfId="5" applyFont="1" applyFill="1" applyBorder="1" applyAlignment="1" applyProtection="1">
      <alignment horizontal="center" vertical="center" wrapText="1"/>
    </xf>
    <xf numFmtId="0" fontId="9" fillId="7" borderId="4" xfId="5" applyFont="1" applyFill="1" applyBorder="1" applyAlignment="1" applyProtection="1">
      <alignment horizontal="center" vertical="center" wrapText="1"/>
    </xf>
    <xf numFmtId="0" fontId="7" fillId="13" borderId="1" xfId="5" applyFont="1" applyFill="1" applyBorder="1" applyAlignment="1" applyProtection="1">
      <alignment horizontal="center" vertical="center" wrapText="1"/>
    </xf>
    <xf numFmtId="0" fontId="4" fillId="0" borderId="3"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3" fillId="2" borderId="17"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7" fillId="13" borderId="4" xfId="0" applyFont="1" applyFill="1" applyBorder="1" applyAlignment="1" applyProtection="1">
      <alignment horizontal="center" vertical="center" wrapText="1"/>
    </xf>
    <xf numFmtId="0" fontId="7" fillId="13" borderId="4" xfId="5" applyFont="1" applyFill="1" applyBorder="1" applyAlignment="1" applyProtection="1">
      <alignment horizontal="center" vertical="center" wrapText="1"/>
    </xf>
    <xf numFmtId="0" fontId="5" fillId="14" borderId="4" xfId="5" applyFont="1" applyFill="1" applyBorder="1" applyAlignment="1" applyProtection="1">
      <alignment horizontal="left" vertical="center" wrapText="1"/>
      <protection locked="0"/>
    </xf>
    <xf numFmtId="0" fontId="7" fillId="0" borderId="4" xfId="6" applyFont="1" applyBorder="1" applyAlignment="1" applyProtection="1">
      <alignment horizontal="center" vertical="center" wrapText="1"/>
    </xf>
    <xf numFmtId="0" fontId="7" fillId="0" borderId="18" xfId="7" applyNumberFormat="1" applyFont="1" applyBorder="1" applyAlignment="1" applyProtection="1">
      <alignment horizontal="center" vertical="center" wrapText="1"/>
    </xf>
    <xf numFmtId="0" fontId="7" fillId="0" borderId="0" xfId="7" applyNumberFormat="1" applyFont="1" applyBorder="1" applyAlignment="1" applyProtection="1">
      <alignment horizontal="center" vertical="center" wrapText="1"/>
    </xf>
    <xf numFmtId="0" fontId="5" fillId="0" borderId="18" xfId="7" applyNumberFormat="1" applyFont="1" applyBorder="1" applyAlignment="1" applyProtection="1">
      <alignment horizontal="center" vertical="center" wrapText="1"/>
    </xf>
    <xf numFmtId="0" fontId="5" fillId="0" borderId="0" xfId="7" applyNumberFormat="1" applyFont="1" applyBorder="1" applyAlignment="1" applyProtection="1">
      <alignment horizontal="center" vertical="center" wrapText="1"/>
    </xf>
    <xf numFmtId="0" fontId="5" fillId="15" borderId="18" xfId="5" applyFont="1" applyFill="1" applyBorder="1" applyAlignment="1" applyProtection="1">
      <alignment horizontal="center" vertical="center" wrapText="1"/>
    </xf>
    <xf numFmtId="0" fontId="5" fillId="15" borderId="0" xfId="5" applyFont="1" applyFill="1" applyAlignment="1" applyProtection="1">
      <alignment horizontal="center" vertical="center" wrapText="1"/>
    </xf>
    <xf numFmtId="0" fontId="7" fillId="4" borderId="18" xfId="7" applyNumberFormat="1" applyFont="1" applyFill="1" applyBorder="1" applyAlignment="1" applyProtection="1">
      <alignment horizontal="left" vertical="center" wrapText="1"/>
    </xf>
    <xf numFmtId="0" fontId="7" fillId="4" borderId="0" xfId="7" applyNumberFormat="1" applyFont="1" applyFill="1" applyBorder="1" applyAlignment="1" applyProtection="1">
      <alignment horizontal="left" vertical="center" wrapText="1"/>
    </xf>
    <xf numFmtId="0" fontId="7" fillId="0" borderId="18" xfId="6" applyFont="1" applyBorder="1" applyAlignment="1" applyProtection="1">
      <alignment horizontal="left" vertical="center" wrapText="1"/>
    </xf>
    <xf numFmtId="0" fontId="7" fillId="0" borderId="0" xfId="6" applyFont="1" applyBorder="1" applyAlignment="1" applyProtection="1">
      <alignment horizontal="left" vertical="center" wrapText="1"/>
    </xf>
    <xf numFmtId="0" fontId="7" fillId="9" borderId="0" xfId="6" applyFont="1" applyFill="1" applyBorder="1" applyAlignment="1" applyProtection="1">
      <alignment horizontal="left" vertical="center" wrapText="1"/>
    </xf>
    <xf numFmtId="0" fontId="7" fillId="4" borderId="18" xfId="6" applyFont="1" applyFill="1" applyBorder="1" applyAlignment="1" applyProtection="1">
      <alignment horizontal="left" vertical="center" wrapText="1"/>
    </xf>
    <xf numFmtId="0" fontId="7" fillId="4" borderId="0" xfId="6" applyFont="1" applyFill="1" applyBorder="1" applyAlignment="1" applyProtection="1">
      <alignment horizontal="left" vertical="center" wrapText="1"/>
    </xf>
    <xf numFmtId="0" fontId="3" fillId="0" borderId="4" xfId="0" applyFont="1" applyBorder="1" applyAlignment="1" applyProtection="1">
      <alignment horizontal="left" vertical="center"/>
    </xf>
    <xf numFmtId="0" fontId="3" fillId="0" borderId="3" xfId="0" applyFont="1" applyBorder="1" applyAlignment="1" applyProtection="1">
      <alignment horizontal="center"/>
    </xf>
    <xf numFmtId="0" fontId="3" fillId="0" borderId="1" xfId="0" applyFont="1" applyBorder="1" applyAlignment="1" applyProtection="1">
      <alignment horizontal="center"/>
    </xf>
    <xf numFmtId="0" fontId="2" fillId="0" borderId="4" xfId="0" applyFont="1" applyBorder="1" applyAlignment="1" applyProtection="1">
      <alignment horizontal="left" vertical="center" wrapText="1"/>
    </xf>
    <xf numFmtId="9" fontId="5" fillId="2" borderId="3" xfId="2" applyFont="1" applyFill="1" applyBorder="1" applyAlignment="1" applyProtection="1">
      <alignment horizontal="center" vertical="center" wrapText="1"/>
      <protection locked="0"/>
    </xf>
    <xf numFmtId="9" fontId="5" fillId="2" borderId="1" xfId="2" applyFont="1" applyFill="1" applyBorder="1" applyAlignment="1" applyProtection="1">
      <alignment horizontal="center" vertical="center" wrapText="1"/>
      <protection locked="0"/>
    </xf>
    <xf numFmtId="49" fontId="20" fillId="16" borderId="12" xfId="4" applyNumberFormat="1" applyFont="1" applyFill="1" applyBorder="1" applyAlignment="1">
      <alignment horizontal="center" vertical="center" wrapText="1" shrinkToFit="1"/>
    </xf>
    <xf numFmtId="49" fontId="20" fillId="16" borderId="19" xfId="4" applyNumberFormat="1" applyFont="1" applyFill="1" applyBorder="1" applyAlignment="1">
      <alignment horizontal="center" vertical="center" wrapText="1" shrinkToFit="1"/>
    </xf>
    <xf numFmtId="0" fontId="11" fillId="16" borderId="3" xfId="4" applyFont="1" applyFill="1" applyBorder="1" applyAlignment="1">
      <alignment vertical="center" wrapText="1"/>
    </xf>
    <xf numFmtId="0" fontId="11" fillId="16" borderId="1" xfId="4" applyFont="1" applyFill="1" applyBorder="1" applyAlignment="1">
      <alignment vertical="center" wrapText="1"/>
    </xf>
    <xf numFmtId="49" fontId="11" fillId="14" borderId="3" xfId="4" applyNumberFormat="1" applyFont="1" applyFill="1" applyBorder="1" applyAlignment="1">
      <alignment horizontal="center" vertical="center" wrapText="1"/>
    </xf>
    <xf numFmtId="49" fontId="11" fillId="14" borderId="2" xfId="4" applyNumberFormat="1" applyFont="1" applyFill="1" applyBorder="1" applyAlignment="1">
      <alignment horizontal="center" vertical="center" wrapText="1"/>
    </xf>
    <xf numFmtId="49" fontId="11" fillId="14" borderId="1" xfId="4" applyNumberFormat="1" applyFont="1" applyFill="1" applyBorder="1" applyAlignment="1">
      <alignment horizontal="center" vertical="center" wrapText="1"/>
    </xf>
    <xf numFmtId="49" fontId="7" fillId="14" borderId="6" xfId="4" applyNumberFormat="1" applyFont="1" applyFill="1" applyBorder="1" applyAlignment="1">
      <alignment horizontal="center" vertical="center" wrapText="1"/>
    </xf>
    <xf numFmtId="49" fontId="7" fillId="14" borderId="20" xfId="4" applyNumberFormat="1" applyFont="1" applyFill="1" applyBorder="1" applyAlignment="1">
      <alignment horizontal="center" vertical="center" wrapText="1"/>
    </xf>
    <xf numFmtId="49" fontId="7" fillId="14" borderId="5" xfId="4" applyNumberFormat="1" applyFont="1" applyFill="1" applyBorder="1" applyAlignment="1">
      <alignment horizontal="center" vertical="center" wrapText="1"/>
    </xf>
    <xf numFmtId="49" fontId="11" fillId="4" borderId="3" xfId="4" applyNumberFormat="1" applyFont="1" applyFill="1" applyBorder="1" applyAlignment="1">
      <alignment horizontal="left" vertical="center" wrapText="1"/>
    </xf>
    <xf numFmtId="49" fontId="11" fillId="4" borderId="2" xfId="4" applyNumberFormat="1" applyFont="1" applyFill="1" applyBorder="1" applyAlignment="1">
      <alignment horizontal="left" vertical="center" wrapText="1"/>
    </xf>
  </cellXfs>
  <cellStyles count="8">
    <cellStyle name="Currency" xfId="1" builtinId="4"/>
    <cellStyle name="Currency 2 4 2" xfId="7" xr:uid="{1F9D9D36-5EB8-4012-BA00-B6A974448960}"/>
    <cellStyle name="Normal" xfId="0" builtinId="0"/>
    <cellStyle name="Normal 2" xfId="3" xr:uid="{5E88E50A-364A-46D2-8666-4911778C28C6}"/>
    <cellStyle name="Normal 2 2 2 2 2" xfId="4" xr:uid="{E4CBBA73-3266-41C6-9B9C-D4C8C9762CC6}"/>
    <cellStyle name="Normal_Sheet1 2" xfId="5" xr:uid="{DC767652-4B71-4B39-9AAD-6F0A008F26A9}"/>
    <cellStyle name="Normal_Sheet1 4" xfId="6" xr:uid="{EC40C3CD-4C52-42C6-BF0E-5CB59AF101A6}"/>
    <cellStyle name="Percent"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slanr/AppData/Roaming/OpenText/OTEdit/EC_TPSGC-PWGSC/c263433557/RMSO%20Annex%20B%20-%20Basis%20of%20Payment%20(Bilingual)%20ET959-210808%20Bakery%20Produc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Zone 1 CSC only"/>
      <sheetName val="Zone 2"/>
      <sheetName val="Zone 3"/>
      <sheetName val="Zone 4"/>
      <sheetName val="Zone 5 CSC only"/>
      <sheetName val="Zone 6"/>
    </sheetNames>
    <sheetDataSet>
      <sheetData sheetId="0">
        <row r="1">
          <cell r="A1" t="str">
            <v/>
          </cell>
        </row>
        <row r="2">
          <cell r="A2" t="str">
            <v>bag</v>
          </cell>
        </row>
        <row r="3">
          <cell r="A3" t="str">
            <v>bottle</v>
          </cell>
        </row>
        <row r="4">
          <cell r="A4" t="str">
            <v>box</v>
          </cell>
        </row>
        <row r="5">
          <cell r="A5" t="str">
            <v>bucket</v>
          </cell>
        </row>
        <row r="6">
          <cell r="A6" t="str">
            <v xml:space="preserve">can </v>
          </cell>
        </row>
        <row r="7">
          <cell r="A7" t="str">
            <v>container</v>
          </cell>
        </row>
        <row r="8">
          <cell r="A8" t="str">
            <v>dz</v>
          </cell>
        </row>
        <row r="9">
          <cell r="A9" t="str">
            <v>ea</v>
          </cell>
        </row>
        <row r="10">
          <cell r="A10" t="str">
            <v>flat</v>
          </cell>
        </row>
        <row r="11">
          <cell r="A11" t="str">
            <v>gram</v>
          </cell>
        </row>
        <row r="12">
          <cell r="A12" t="str">
            <v>jar</v>
          </cell>
        </row>
        <row r="13">
          <cell r="A13" t="str">
            <v>kg</v>
          </cell>
        </row>
        <row r="14">
          <cell r="A14" t="str">
            <v>l</v>
          </cell>
        </row>
        <row r="15">
          <cell r="A15" t="str">
            <v>loaf</v>
          </cell>
        </row>
        <row r="16">
          <cell r="A16" t="str">
            <v>ml</v>
          </cell>
        </row>
        <row r="17">
          <cell r="A17" t="str">
            <v>pail</v>
          </cell>
        </row>
        <row r="18">
          <cell r="A18" t="str">
            <v>pint</v>
          </cell>
        </row>
        <row r="19">
          <cell r="A19" t="str">
            <v>pkg</v>
          </cell>
        </row>
        <row r="20">
          <cell r="A20">
            <v>0</v>
          </cell>
        </row>
        <row r="21">
          <cell r="A21">
            <v>0</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39A47-A045-468A-814B-2C3863B16050}">
  <sheetPr>
    <pageSetUpPr fitToPage="1"/>
  </sheetPr>
  <dimension ref="A1:Z184"/>
  <sheetViews>
    <sheetView workbookViewId="0">
      <selection activeCell="R180" sqref="R180"/>
    </sheetView>
  </sheetViews>
  <sheetFormatPr defaultColWidth="9.140625" defaultRowHeight="30" customHeight="1" x14ac:dyDescent="0.25"/>
  <cols>
    <col min="1" max="1" width="9" style="88" bestFit="1" customWidth="1"/>
    <col min="2" max="2" width="15.42578125" style="88" customWidth="1"/>
    <col min="3" max="4" width="33" style="88" customWidth="1"/>
    <col min="5" max="5" width="25.7109375" style="88" customWidth="1"/>
    <col min="6" max="6" width="21" style="88" customWidth="1"/>
    <col min="7" max="7" width="10" style="88" customWidth="1"/>
    <col min="8" max="8" width="17.28515625" style="88" bestFit="1" customWidth="1"/>
    <col min="9" max="9" width="17.42578125" style="88" bestFit="1" customWidth="1"/>
    <col min="10" max="10" width="20.28515625" style="108" customWidth="1"/>
    <col min="11" max="11" width="16.42578125" style="88" customWidth="1"/>
    <col min="12" max="12" width="17" style="88" customWidth="1"/>
    <col min="13" max="13" width="24.28515625" style="88" customWidth="1"/>
    <col min="14" max="14" width="22.28515625" style="88" customWidth="1"/>
    <col min="15" max="15" width="12" style="109" customWidth="1"/>
    <col min="16" max="17" width="12" style="88" customWidth="1"/>
    <col min="18" max="18" width="19.85546875" style="110" bestFit="1" customWidth="1"/>
    <col min="19" max="19" width="13.85546875" style="88" bestFit="1" customWidth="1"/>
    <col min="20" max="20" width="19.5703125" style="88" customWidth="1"/>
    <col min="21" max="21" width="19.5703125" style="88" hidden="1" customWidth="1"/>
    <col min="22" max="22" width="19.5703125" style="110" hidden="1" customWidth="1"/>
    <col min="23" max="23" width="19.5703125" style="111" hidden="1" customWidth="1"/>
    <col min="24" max="24" width="19.5703125" style="108" hidden="1" customWidth="1"/>
    <col min="25" max="25" width="19.5703125" style="88" hidden="1" customWidth="1"/>
    <col min="26" max="26" width="19.28515625" style="88" hidden="1" customWidth="1"/>
    <col min="27" max="16384" width="9.140625" style="88"/>
  </cols>
  <sheetData>
    <row r="1" spans="1:26" s="31" customFormat="1" ht="30" customHeight="1" x14ac:dyDescent="0.25">
      <c r="A1" s="139" t="s">
        <v>661</v>
      </c>
      <c r="B1" s="140"/>
      <c r="C1" s="140"/>
      <c r="D1" s="140"/>
      <c r="E1" s="140"/>
      <c r="F1" s="140"/>
      <c r="G1" s="140"/>
      <c r="H1" s="140"/>
      <c r="I1" s="140"/>
      <c r="J1" s="140"/>
      <c r="K1" s="140"/>
      <c r="L1" s="140"/>
      <c r="M1" s="140"/>
      <c r="N1" s="11"/>
      <c r="O1" s="11"/>
      <c r="P1" s="11"/>
      <c r="Q1" s="11"/>
      <c r="R1" s="11"/>
    </row>
    <row r="2" spans="1:26" s="31" customFormat="1" ht="30" customHeight="1" x14ac:dyDescent="0.25">
      <c r="A2" s="141" t="s">
        <v>660</v>
      </c>
      <c r="B2" s="142"/>
      <c r="C2" s="142"/>
      <c r="D2" s="142"/>
      <c r="E2" s="142"/>
      <c r="F2" s="142"/>
      <c r="G2" s="142"/>
      <c r="H2" s="142"/>
      <c r="I2" s="142"/>
      <c r="J2" s="142"/>
      <c r="K2" s="142"/>
      <c r="L2" s="142"/>
      <c r="M2" s="142"/>
      <c r="N2" s="10"/>
      <c r="O2" s="10"/>
      <c r="P2" s="10"/>
      <c r="Q2" s="10"/>
      <c r="R2" s="10"/>
    </row>
    <row r="3" spans="1:26" s="31" customFormat="1" ht="30" customHeight="1" x14ac:dyDescent="0.25">
      <c r="A3" s="143" t="s">
        <v>659</v>
      </c>
      <c r="B3" s="144"/>
      <c r="C3" s="144"/>
      <c r="D3" s="144"/>
      <c r="E3" s="144"/>
      <c r="F3" s="144"/>
      <c r="G3" s="144"/>
      <c r="H3" s="144"/>
      <c r="I3" s="144"/>
      <c r="J3" s="144"/>
      <c r="K3" s="144"/>
      <c r="L3" s="144"/>
      <c r="M3" s="144"/>
    </row>
    <row r="4" spans="1:26" s="31" customFormat="1" ht="30" customHeight="1" x14ac:dyDescent="0.2">
      <c r="A4" s="138" t="s">
        <v>658</v>
      </c>
      <c r="B4" s="138"/>
      <c r="C4" s="32" t="s">
        <v>657</v>
      </c>
      <c r="D4" s="33"/>
      <c r="E4" s="34" t="s">
        <v>6</v>
      </c>
      <c r="F4" s="152" t="s">
        <v>5</v>
      </c>
      <c r="G4" s="152"/>
      <c r="H4" s="152"/>
      <c r="I4" s="152"/>
      <c r="J4" s="152"/>
      <c r="K4" s="152"/>
      <c r="L4" s="153" t="s">
        <v>4</v>
      </c>
      <c r="M4" s="154"/>
      <c r="N4" s="35"/>
      <c r="O4" s="35"/>
      <c r="P4" s="35"/>
      <c r="Q4" s="35"/>
      <c r="R4" s="36"/>
    </row>
    <row r="5" spans="1:26" s="31" customFormat="1" ht="30" customHeight="1" x14ac:dyDescent="0.2">
      <c r="A5" s="138" t="s">
        <v>656</v>
      </c>
      <c r="B5" s="138"/>
      <c r="C5" s="37" t="s">
        <v>655</v>
      </c>
      <c r="D5" s="38"/>
      <c r="E5" s="39"/>
      <c r="F5" s="155" t="s">
        <v>3</v>
      </c>
      <c r="G5" s="155"/>
      <c r="H5" s="155"/>
      <c r="I5" s="155"/>
      <c r="J5" s="155"/>
      <c r="K5" s="155"/>
      <c r="L5" s="156" t="s">
        <v>2</v>
      </c>
      <c r="M5" s="157"/>
      <c r="N5" s="40"/>
      <c r="O5" s="40"/>
      <c r="P5" s="40"/>
      <c r="Q5" s="40"/>
      <c r="R5" s="41"/>
    </row>
    <row r="6" spans="1:26" s="31" customFormat="1" ht="30" customHeight="1" x14ac:dyDescent="0.25">
      <c r="A6" s="138" t="s">
        <v>654</v>
      </c>
      <c r="B6" s="138"/>
      <c r="C6" s="37" t="s">
        <v>678</v>
      </c>
      <c r="D6" s="38"/>
      <c r="E6" s="129" t="s">
        <v>1</v>
      </c>
      <c r="F6" s="130"/>
      <c r="G6" s="130"/>
      <c r="H6" s="130"/>
      <c r="I6" s="130"/>
      <c r="J6" s="130"/>
      <c r="K6" s="130"/>
      <c r="L6" s="130"/>
      <c r="M6" s="131"/>
      <c r="N6" s="35"/>
      <c r="O6" s="35"/>
      <c r="P6" s="35"/>
      <c r="Q6" s="35"/>
      <c r="R6" s="38"/>
    </row>
    <row r="7" spans="1:26" s="31" customFormat="1" ht="30" customHeight="1" x14ac:dyDescent="0.25">
      <c r="A7" s="138" t="s">
        <v>652</v>
      </c>
      <c r="B7" s="138"/>
      <c r="C7" s="37" t="s">
        <v>687</v>
      </c>
      <c r="D7" s="38"/>
      <c r="E7" s="129" t="s">
        <v>0</v>
      </c>
      <c r="F7" s="130"/>
      <c r="G7" s="130"/>
      <c r="H7" s="130"/>
      <c r="I7" s="130"/>
      <c r="J7" s="130"/>
      <c r="K7" s="130"/>
      <c r="L7" s="130"/>
      <c r="M7" s="131"/>
      <c r="N7" s="40"/>
      <c r="O7" s="40"/>
      <c r="P7" s="40"/>
      <c r="Q7" s="40"/>
      <c r="R7" s="38"/>
    </row>
    <row r="8" spans="1:26" s="46" customFormat="1" ht="30" customHeight="1" x14ac:dyDescent="0.25">
      <c r="A8" s="42"/>
      <c r="B8" s="42"/>
      <c r="C8" s="43"/>
      <c r="D8" s="43"/>
      <c r="E8" s="43"/>
      <c r="F8" s="43"/>
      <c r="G8" s="38"/>
      <c r="H8" s="44"/>
      <c r="I8" s="44"/>
      <c r="J8" s="44"/>
      <c r="K8" s="44"/>
      <c r="L8" s="44"/>
      <c r="M8" s="44"/>
      <c r="N8" s="45"/>
      <c r="O8" s="45"/>
      <c r="P8" s="45"/>
      <c r="Q8" s="45"/>
      <c r="R8" s="38"/>
    </row>
    <row r="9" spans="1:26" s="46" customFormat="1" ht="30" customHeight="1" x14ac:dyDescent="0.25">
      <c r="A9" s="149" t="s">
        <v>651</v>
      </c>
      <c r="B9" s="149"/>
      <c r="C9" s="149"/>
      <c r="D9" s="149"/>
      <c r="E9" s="149"/>
      <c r="F9" s="149"/>
      <c r="G9" s="149"/>
      <c r="H9" s="149"/>
      <c r="I9" s="149"/>
      <c r="J9" s="149"/>
      <c r="K9" s="149"/>
      <c r="L9" s="149"/>
      <c r="M9" s="149"/>
    </row>
    <row r="10" spans="1:26" s="31" customFormat="1" ht="30" customHeight="1" x14ac:dyDescent="0.25">
      <c r="A10" s="145" t="s">
        <v>650</v>
      </c>
      <c r="B10" s="146"/>
      <c r="C10" s="146"/>
      <c r="D10" s="146"/>
      <c r="E10" s="146"/>
      <c r="F10" s="146"/>
      <c r="G10" s="146"/>
      <c r="H10" s="146"/>
      <c r="I10" s="146"/>
      <c r="J10" s="146"/>
      <c r="K10" s="146"/>
      <c r="L10" s="146"/>
      <c r="M10" s="146"/>
    </row>
    <row r="11" spans="1:26" s="31" customFormat="1" ht="30" customHeight="1" x14ac:dyDescent="0.25">
      <c r="A11" s="147" t="s">
        <v>649</v>
      </c>
      <c r="B11" s="148"/>
      <c r="C11" s="148"/>
      <c r="D11" s="148"/>
      <c r="E11" s="148"/>
      <c r="F11" s="148"/>
      <c r="G11" s="148"/>
      <c r="H11" s="148"/>
      <c r="I11" s="148"/>
      <c r="J11" s="148"/>
      <c r="K11" s="148"/>
      <c r="L11" s="148"/>
      <c r="M11" s="148"/>
    </row>
    <row r="12" spans="1:26" s="31" customFormat="1" ht="30" customHeight="1" x14ac:dyDescent="0.25">
      <c r="A12" s="150" t="s">
        <v>648</v>
      </c>
      <c r="B12" s="151"/>
      <c r="C12" s="151"/>
      <c r="D12" s="151"/>
      <c r="E12" s="151"/>
      <c r="F12" s="151"/>
      <c r="G12" s="151"/>
      <c r="H12" s="151"/>
      <c r="I12" s="151"/>
      <c r="J12" s="151"/>
      <c r="K12" s="151"/>
      <c r="L12" s="151"/>
      <c r="M12" s="151"/>
    </row>
    <row r="13" spans="1:26" s="31" customFormat="1" ht="30" customHeight="1" x14ac:dyDescent="0.25">
      <c r="A13" s="147" t="s">
        <v>647</v>
      </c>
      <c r="B13" s="148"/>
      <c r="C13" s="148"/>
      <c r="D13" s="148"/>
      <c r="E13" s="148"/>
      <c r="F13" s="148"/>
      <c r="G13" s="148"/>
      <c r="H13" s="148"/>
      <c r="I13" s="148"/>
      <c r="J13" s="148"/>
      <c r="K13" s="148"/>
      <c r="L13" s="148"/>
      <c r="M13" s="148"/>
    </row>
    <row r="14" spans="1:26" s="31" customFormat="1" ht="30" customHeight="1" x14ac:dyDescent="0.25">
      <c r="A14" s="137" t="s">
        <v>646</v>
      </c>
      <c r="B14" s="137"/>
      <c r="C14" s="137"/>
      <c r="D14" s="137"/>
      <c r="E14" s="137"/>
      <c r="F14" s="137"/>
      <c r="G14" s="137"/>
      <c r="H14" s="137"/>
      <c r="I14" s="137"/>
      <c r="J14" s="47"/>
      <c r="K14" s="36"/>
      <c r="L14" s="36"/>
      <c r="M14" s="36"/>
      <c r="N14" s="36"/>
      <c r="O14" s="36"/>
      <c r="X14" s="48"/>
    </row>
    <row r="15" spans="1:26" s="31" customFormat="1" ht="60" customHeight="1" x14ac:dyDescent="0.25">
      <c r="A15" s="126" t="s">
        <v>645</v>
      </c>
      <c r="B15" s="126" t="s">
        <v>644</v>
      </c>
      <c r="C15" s="126" t="s">
        <v>643</v>
      </c>
      <c r="D15" s="124" t="s">
        <v>642</v>
      </c>
      <c r="E15" s="126" t="s">
        <v>641</v>
      </c>
      <c r="F15" s="124" t="s">
        <v>640</v>
      </c>
      <c r="G15" s="124"/>
      <c r="H15" s="124"/>
      <c r="I15" s="124"/>
      <c r="J15" s="120" t="s">
        <v>639</v>
      </c>
      <c r="K15" s="121"/>
      <c r="L15" s="128" t="s">
        <v>638</v>
      </c>
      <c r="M15" s="136" t="s">
        <v>637</v>
      </c>
      <c r="N15" s="132" t="s">
        <v>636</v>
      </c>
      <c r="O15" s="133"/>
      <c r="P15" s="133"/>
      <c r="Q15" s="133"/>
      <c r="R15" s="133"/>
      <c r="S15" s="134"/>
      <c r="T15" s="135" t="s">
        <v>617</v>
      </c>
      <c r="U15" s="117" t="s">
        <v>635</v>
      </c>
      <c r="V15" s="117"/>
      <c r="W15" s="117"/>
      <c r="X15" s="117"/>
      <c r="Y15" s="117"/>
      <c r="Z15" s="117"/>
    </row>
    <row r="16" spans="1:26" s="31" customFormat="1" ht="30" customHeight="1" x14ac:dyDescent="0.25">
      <c r="A16" s="127"/>
      <c r="B16" s="126"/>
      <c r="C16" s="126"/>
      <c r="D16" s="125"/>
      <c r="E16" s="126"/>
      <c r="F16" s="49" t="s">
        <v>634</v>
      </c>
      <c r="G16" s="50" t="s">
        <v>630</v>
      </c>
      <c r="H16" s="49" t="s">
        <v>633</v>
      </c>
      <c r="I16" s="49" t="s">
        <v>632</v>
      </c>
      <c r="J16" s="122"/>
      <c r="K16" s="123"/>
      <c r="L16" s="128"/>
      <c r="M16" s="136"/>
      <c r="N16" s="51" t="s">
        <v>631</v>
      </c>
      <c r="O16" s="52" t="s">
        <v>630</v>
      </c>
      <c r="P16" s="53" t="s">
        <v>629</v>
      </c>
      <c r="Q16" s="52" t="s">
        <v>621</v>
      </c>
      <c r="R16" s="54" t="s">
        <v>628</v>
      </c>
      <c r="S16" s="55" t="s">
        <v>627</v>
      </c>
      <c r="T16" s="135"/>
      <c r="U16" s="117"/>
      <c r="V16" s="117"/>
      <c r="W16" s="117"/>
      <c r="X16" s="117"/>
      <c r="Y16" s="117"/>
      <c r="Z16" s="117"/>
    </row>
    <row r="17" spans="1:26" s="66" customFormat="1" ht="30" customHeight="1" x14ac:dyDescent="0.25">
      <c r="A17" s="56" t="s">
        <v>626</v>
      </c>
      <c r="B17" s="57"/>
      <c r="C17" s="57" t="s">
        <v>625</v>
      </c>
      <c r="D17" s="57"/>
      <c r="E17" s="57"/>
      <c r="F17" s="58">
        <v>400</v>
      </c>
      <c r="G17" s="58" t="s">
        <v>9</v>
      </c>
      <c r="H17" s="59">
        <v>10</v>
      </c>
      <c r="I17" s="58" t="s">
        <v>624</v>
      </c>
      <c r="J17" s="60">
        <v>200</v>
      </c>
      <c r="K17" s="61" t="s">
        <v>10</v>
      </c>
      <c r="L17" s="61">
        <v>12345</v>
      </c>
      <c r="M17" s="62"/>
      <c r="N17" s="57">
        <v>200</v>
      </c>
      <c r="O17" s="57" t="s">
        <v>9</v>
      </c>
      <c r="P17" s="57">
        <v>10</v>
      </c>
      <c r="Q17" s="57" t="s">
        <v>624</v>
      </c>
      <c r="R17" s="63" t="s">
        <v>623</v>
      </c>
      <c r="S17" s="64">
        <v>10</v>
      </c>
      <c r="T17" s="65"/>
      <c r="U17" s="117"/>
      <c r="V17" s="117"/>
      <c r="W17" s="117"/>
      <c r="X17" s="117"/>
      <c r="Y17" s="117"/>
      <c r="Z17" s="117"/>
    </row>
    <row r="18" spans="1:26" s="31" customFormat="1" ht="30" customHeight="1" x14ac:dyDescent="0.25">
      <c r="A18" s="118" t="s">
        <v>685</v>
      </c>
      <c r="B18" s="119"/>
      <c r="C18" s="67"/>
      <c r="D18" s="67"/>
      <c r="E18" s="67"/>
      <c r="F18" s="67"/>
      <c r="G18" s="67"/>
      <c r="H18" s="67"/>
      <c r="I18" s="67"/>
      <c r="J18" s="68"/>
      <c r="K18" s="69"/>
      <c r="L18" s="70"/>
      <c r="M18" s="71"/>
      <c r="N18" s="71"/>
      <c r="O18" s="71"/>
      <c r="P18" s="71"/>
      <c r="Q18" s="71"/>
      <c r="R18" s="72"/>
      <c r="S18" s="71"/>
      <c r="T18" s="70"/>
      <c r="U18" s="116" t="s">
        <v>622</v>
      </c>
      <c r="V18" s="116" t="s">
        <v>621</v>
      </c>
      <c r="W18" s="73" t="s">
        <v>620</v>
      </c>
      <c r="X18" s="74" t="s">
        <v>619</v>
      </c>
      <c r="Y18" s="73" t="s">
        <v>618</v>
      </c>
      <c r="Z18" s="116" t="s">
        <v>617</v>
      </c>
    </row>
    <row r="19" spans="1:26" ht="30" customHeight="1" x14ac:dyDescent="0.25">
      <c r="A19" s="75">
        <v>1</v>
      </c>
      <c r="B19" s="76" t="s">
        <v>616</v>
      </c>
      <c r="C19" s="77" t="s">
        <v>615</v>
      </c>
      <c r="D19" s="77" t="s">
        <v>614</v>
      </c>
      <c r="E19" s="78" t="s">
        <v>66</v>
      </c>
      <c r="F19" s="79" t="s">
        <v>12</v>
      </c>
      <c r="G19" s="80" t="s">
        <v>9</v>
      </c>
      <c r="H19" s="79" t="s">
        <v>82</v>
      </c>
      <c r="I19" s="81" t="s">
        <v>8</v>
      </c>
      <c r="J19" s="82">
        <v>2</v>
      </c>
      <c r="K19" s="83" t="s">
        <v>10</v>
      </c>
      <c r="L19" s="6"/>
      <c r="M19" s="1"/>
      <c r="N19" s="7"/>
      <c r="O19" s="1" t="s">
        <v>9</v>
      </c>
      <c r="P19" s="6"/>
      <c r="Q19" s="84" t="s">
        <v>8</v>
      </c>
      <c r="R19" s="84" t="s">
        <v>7</v>
      </c>
      <c r="S19" s="9"/>
      <c r="T19" s="8"/>
      <c r="U19" s="85">
        <f t="shared" ref="U19:U50" si="0">N19*P19</f>
        <v>0</v>
      </c>
      <c r="V19" s="85" t="str">
        <f t="shared" ref="V19:V50" si="1">Q19</f>
        <v>kg</v>
      </c>
      <c r="W19" s="85" t="e">
        <f t="shared" ref="W19:W50" si="2">S19/U19</f>
        <v>#DIV/0!</v>
      </c>
      <c r="X19" s="86">
        <f t="shared" ref="X19:X50" si="3">SUM(F19*H19)*J19</f>
        <v>9.08</v>
      </c>
      <c r="Y19" s="87" t="e">
        <f t="shared" ref="Y19:Y50" si="4">W19*X19</f>
        <v>#DIV/0!</v>
      </c>
      <c r="Z19" s="85"/>
    </row>
    <row r="20" spans="1:26" ht="30" customHeight="1" x14ac:dyDescent="0.25">
      <c r="A20" s="89">
        <v>2</v>
      </c>
      <c r="B20" s="90" t="s">
        <v>613</v>
      </c>
      <c r="C20" s="91" t="s">
        <v>612</v>
      </c>
      <c r="D20" s="91" t="s">
        <v>611</v>
      </c>
      <c r="E20" s="92" t="s">
        <v>45</v>
      </c>
      <c r="F20" s="93" t="s">
        <v>22</v>
      </c>
      <c r="G20" s="94" t="s">
        <v>9</v>
      </c>
      <c r="H20" s="93" t="s">
        <v>610</v>
      </c>
      <c r="I20" s="95" t="s">
        <v>8</v>
      </c>
      <c r="J20" s="82">
        <v>54</v>
      </c>
      <c r="K20" s="83" t="s">
        <v>10</v>
      </c>
      <c r="L20" s="6"/>
      <c r="M20" s="1"/>
      <c r="N20" s="7"/>
      <c r="O20" s="1" t="s">
        <v>9</v>
      </c>
      <c r="P20" s="6"/>
      <c r="Q20" s="96" t="s">
        <v>8</v>
      </c>
      <c r="R20" s="96" t="s">
        <v>7</v>
      </c>
      <c r="S20" s="9"/>
      <c r="T20" s="8"/>
      <c r="U20" s="85">
        <f t="shared" si="0"/>
        <v>0</v>
      </c>
      <c r="V20" s="85" t="str">
        <f t="shared" si="1"/>
        <v>kg</v>
      </c>
      <c r="W20" s="85" t="e">
        <f t="shared" si="2"/>
        <v>#DIV/0!</v>
      </c>
      <c r="X20" s="86">
        <f t="shared" si="3"/>
        <v>113.4</v>
      </c>
      <c r="Y20" s="87" t="e">
        <f t="shared" si="4"/>
        <v>#DIV/0!</v>
      </c>
      <c r="Z20" s="85"/>
    </row>
    <row r="21" spans="1:26" ht="30" customHeight="1" x14ac:dyDescent="0.25">
      <c r="A21" s="75">
        <v>3</v>
      </c>
      <c r="B21" s="76" t="s">
        <v>609</v>
      </c>
      <c r="C21" s="77" t="s">
        <v>608</v>
      </c>
      <c r="D21" s="77" t="s">
        <v>607</v>
      </c>
      <c r="E21" s="97" t="s">
        <v>45</v>
      </c>
      <c r="F21" s="79">
        <v>1</v>
      </c>
      <c r="G21" s="80" t="s">
        <v>9</v>
      </c>
      <c r="H21" s="79">
        <v>5</v>
      </c>
      <c r="I21" s="81" t="s">
        <v>8</v>
      </c>
      <c r="J21" s="82">
        <v>2866</v>
      </c>
      <c r="K21" s="83" t="s">
        <v>26</v>
      </c>
      <c r="L21" s="6"/>
      <c r="M21" s="1"/>
      <c r="N21" s="7"/>
      <c r="O21" s="1" t="s">
        <v>9</v>
      </c>
      <c r="P21" s="6"/>
      <c r="Q21" s="84" t="s">
        <v>8</v>
      </c>
      <c r="R21" s="84" t="s">
        <v>7</v>
      </c>
      <c r="S21" s="112"/>
      <c r="T21" s="112"/>
      <c r="U21" s="85">
        <f t="shared" si="0"/>
        <v>0</v>
      </c>
      <c r="V21" s="85" t="str">
        <f t="shared" si="1"/>
        <v>kg</v>
      </c>
      <c r="W21" s="85" t="e">
        <f t="shared" si="2"/>
        <v>#DIV/0!</v>
      </c>
      <c r="X21" s="86">
        <f t="shared" si="3"/>
        <v>14330</v>
      </c>
      <c r="Y21" s="87" t="e">
        <f t="shared" si="4"/>
        <v>#DIV/0!</v>
      </c>
      <c r="Z21" s="85"/>
    </row>
    <row r="22" spans="1:26" ht="30" customHeight="1" x14ac:dyDescent="0.25">
      <c r="A22" s="89">
        <v>4</v>
      </c>
      <c r="B22" s="90" t="s">
        <v>606</v>
      </c>
      <c r="C22" s="91" t="s">
        <v>605</v>
      </c>
      <c r="D22" s="91" t="s">
        <v>604</v>
      </c>
      <c r="E22" s="98"/>
      <c r="F22" s="93" t="s">
        <v>12</v>
      </c>
      <c r="G22" s="94" t="s">
        <v>9</v>
      </c>
      <c r="H22" s="93" t="s">
        <v>603</v>
      </c>
      <c r="I22" s="95" t="s">
        <v>8</v>
      </c>
      <c r="J22" s="82">
        <v>50.6</v>
      </c>
      <c r="K22" s="83" t="s">
        <v>26</v>
      </c>
      <c r="L22" s="6"/>
      <c r="M22" s="1"/>
      <c r="N22" s="7"/>
      <c r="O22" s="1" t="s">
        <v>9</v>
      </c>
      <c r="P22" s="6"/>
      <c r="Q22" s="96" t="s">
        <v>8</v>
      </c>
      <c r="R22" s="96" t="s">
        <v>8</v>
      </c>
      <c r="S22" s="112"/>
      <c r="T22" s="112"/>
      <c r="U22" s="85">
        <f t="shared" si="0"/>
        <v>0</v>
      </c>
      <c r="V22" s="85" t="str">
        <f t="shared" si="1"/>
        <v>kg</v>
      </c>
      <c r="W22" s="85" t="e">
        <f t="shared" si="2"/>
        <v>#DIV/0!</v>
      </c>
      <c r="X22" s="86">
        <f t="shared" si="3"/>
        <v>708.4</v>
      </c>
      <c r="Y22" s="87" t="e">
        <f t="shared" si="4"/>
        <v>#DIV/0!</v>
      </c>
      <c r="Z22" s="85"/>
    </row>
    <row r="23" spans="1:26" ht="30" customHeight="1" x14ac:dyDescent="0.25">
      <c r="A23" s="75">
        <v>5</v>
      </c>
      <c r="B23" s="76" t="s">
        <v>602</v>
      </c>
      <c r="C23" s="77" t="s">
        <v>601</v>
      </c>
      <c r="D23" s="77" t="s">
        <v>600</v>
      </c>
      <c r="E23" s="78" t="s">
        <v>45</v>
      </c>
      <c r="F23" s="79">
        <v>30</v>
      </c>
      <c r="G23" s="80" t="s">
        <v>9</v>
      </c>
      <c r="H23" s="79">
        <v>170</v>
      </c>
      <c r="I23" s="81" t="s">
        <v>33</v>
      </c>
      <c r="J23" s="82">
        <v>5</v>
      </c>
      <c r="K23" s="83" t="s">
        <v>10</v>
      </c>
      <c r="L23" s="6"/>
      <c r="M23" s="1"/>
      <c r="N23" s="7"/>
      <c r="O23" s="1" t="s">
        <v>9</v>
      </c>
      <c r="P23" s="6"/>
      <c r="Q23" s="84" t="s">
        <v>33</v>
      </c>
      <c r="R23" s="84" t="s">
        <v>7</v>
      </c>
      <c r="S23" s="112"/>
      <c r="T23" s="112"/>
      <c r="U23" s="85">
        <f t="shared" si="0"/>
        <v>0</v>
      </c>
      <c r="V23" s="85" t="str">
        <f t="shared" si="1"/>
        <v>gram</v>
      </c>
      <c r="W23" s="85" t="e">
        <f t="shared" si="2"/>
        <v>#DIV/0!</v>
      </c>
      <c r="X23" s="86">
        <f t="shared" si="3"/>
        <v>25500</v>
      </c>
      <c r="Y23" s="87" t="e">
        <f t="shared" si="4"/>
        <v>#DIV/0!</v>
      </c>
      <c r="Z23" s="85"/>
    </row>
    <row r="24" spans="1:26" ht="30" customHeight="1" x14ac:dyDescent="0.25">
      <c r="A24" s="89">
        <v>6</v>
      </c>
      <c r="B24" s="90" t="s">
        <v>599</v>
      </c>
      <c r="C24" s="91" t="s">
        <v>598</v>
      </c>
      <c r="D24" s="91" t="s">
        <v>597</v>
      </c>
      <c r="E24" s="98"/>
      <c r="F24" s="93" t="s">
        <v>411</v>
      </c>
      <c r="G24" s="94" t="s">
        <v>9</v>
      </c>
      <c r="H24" s="93" t="s">
        <v>243</v>
      </c>
      <c r="I24" s="95" t="s">
        <v>33</v>
      </c>
      <c r="J24" s="82">
        <v>712</v>
      </c>
      <c r="K24" s="83" t="s">
        <v>10</v>
      </c>
      <c r="L24" s="6"/>
      <c r="M24" s="1"/>
      <c r="N24" s="7"/>
      <c r="O24" s="1" t="s">
        <v>9</v>
      </c>
      <c r="P24" s="6"/>
      <c r="Q24" s="96" t="s">
        <v>33</v>
      </c>
      <c r="R24" s="96" t="s">
        <v>7</v>
      </c>
      <c r="S24" s="112"/>
      <c r="T24" s="112"/>
      <c r="U24" s="85">
        <f t="shared" si="0"/>
        <v>0</v>
      </c>
      <c r="V24" s="85" t="str">
        <f t="shared" si="1"/>
        <v>gram</v>
      </c>
      <c r="W24" s="85" t="e">
        <f t="shared" si="2"/>
        <v>#DIV/0!</v>
      </c>
      <c r="X24" s="86">
        <f t="shared" si="3"/>
        <v>2896416</v>
      </c>
      <c r="Y24" s="87" t="e">
        <f t="shared" si="4"/>
        <v>#DIV/0!</v>
      </c>
      <c r="Z24" s="85"/>
    </row>
    <row r="25" spans="1:26" ht="30" customHeight="1" x14ac:dyDescent="0.25">
      <c r="A25" s="75">
        <v>7</v>
      </c>
      <c r="B25" s="76" t="s">
        <v>596</v>
      </c>
      <c r="C25" s="77" t="s">
        <v>595</v>
      </c>
      <c r="D25" s="77" t="s">
        <v>594</v>
      </c>
      <c r="E25" s="78" t="s">
        <v>100</v>
      </c>
      <c r="F25" s="79" t="s">
        <v>593</v>
      </c>
      <c r="G25" s="80" t="s">
        <v>9</v>
      </c>
      <c r="H25" s="79" t="s">
        <v>592</v>
      </c>
      <c r="I25" s="81" t="s">
        <v>33</v>
      </c>
      <c r="J25" s="82">
        <v>5</v>
      </c>
      <c r="K25" s="83" t="s">
        <v>10</v>
      </c>
      <c r="L25" s="6"/>
      <c r="M25" s="1"/>
      <c r="N25" s="7"/>
      <c r="O25" s="1" t="s">
        <v>9</v>
      </c>
      <c r="P25" s="6"/>
      <c r="Q25" s="84" t="s">
        <v>33</v>
      </c>
      <c r="R25" s="84" t="s">
        <v>7</v>
      </c>
      <c r="S25" s="112"/>
      <c r="T25" s="112"/>
      <c r="U25" s="85">
        <f t="shared" si="0"/>
        <v>0</v>
      </c>
      <c r="V25" s="85" t="str">
        <f t="shared" si="1"/>
        <v>gram</v>
      </c>
      <c r="W25" s="85" t="e">
        <f t="shared" si="2"/>
        <v>#DIV/0!</v>
      </c>
      <c r="X25" s="86">
        <f t="shared" si="3"/>
        <v>31500</v>
      </c>
      <c r="Y25" s="87" t="e">
        <f t="shared" si="4"/>
        <v>#DIV/0!</v>
      </c>
      <c r="Z25" s="85"/>
    </row>
    <row r="26" spans="1:26" ht="30" customHeight="1" x14ac:dyDescent="0.25">
      <c r="A26" s="89">
        <v>8</v>
      </c>
      <c r="B26" s="90" t="s">
        <v>591</v>
      </c>
      <c r="C26" s="91" t="s">
        <v>590</v>
      </c>
      <c r="D26" s="91" t="s">
        <v>589</v>
      </c>
      <c r="E26" s="98" t="s">
        <v>66</v>
      </c>
      <c r="F26" s="93">
        <v>6</v>
      </c>
      <c r="G26" s="94" t="s">
        <v>9</v>
      </c>
      <c r="H26" s="93">
        <v>500</v>
      </c>
      <c r="I26" s="95" t="s">
        <v>33</v>
      </c>
      <c r="J26" s="82">
        <v>5</v>
      </c>
      <c r="K26" s="83" t="s">
        <v>10</v>
      </c>
      <c r="L26" s="6"/>
      <c r="M26" s="1"/>
      <c r="N26" s="7"/>
      <c r="O26" s="1" t="s">
        <v>9</v>
      </c>
      <c r="P26" s="6"/>
      <c r="Q26" s="96" t="s">
        <v>33</v>
      </c>
      <c r="R26" s="96" t="s">
        <v>7</v>
      </c>
      <c r="S26" s="112"/>
      <c r="T26" s="112"/>
      <c r="U26" s="85">
        <f t="shared" si="0"/>
        <v>0</v>
      </c>
      <c r="V26" s="85" t="str">
        <f t="shared" si="1"/>
        <v>gram</v>
      </c>
      <c r="W26" s="85" t="e">
        <f t="shared" si="2"/>
        <v>#DIV/0!</v>
      </c>
      <c r="X26" s="86">
        <f t="shared" si="3"/>
        <v>15000</v>
      </c>
      <c r="Y26" s="87" t="e">
        <f t="shared" si="4"/>
        <v>#DIV/0!</v>
      </c>
      <c r="Z26" s="85"/>
    </row>
    <row r="27" spans="1:26" ht="30" customHeight="1" x14ac:dyDescent="0.25">
      <c r="A27" s="75">
        <v>9</v>
      </c>
      <c r="B27" s="76" t="s">
        <v>588</v>
      </c>
      <c r="C27" s="77" t="s">
        <v>587</v>
      </c>
      <c r="D27" s="77" t="s">
        <v>586</v>
      </c>
      <c r="E27" s="78" t="s">
        <v>585</v>
      </c>
      <c r="F27" s="79">
        <v>2</v>
      </c>
      <c r="G27" s="80" t="s">
        <v>9</v>
      </c>
      <c r="H27" s="79" t="s">
        <v>82</v>
      </c>
      <c r="I27" s="81" t="s">
        <v>8</v>
      </c>
      <c r="J27" s="82">
        <v>4363.3899999999994</v>
      </c>
      <c r="K27" s="83" t="s">
        <v>26</v>
      </c>
      <c r="L27" s="6"/>
      <c r="M27" s="1"/>
      <c r="N27" s="7"/>
      <c r="O27" s="1" t="s">
        <v>9</v>
      </c>
      <c r="P27" s="6"/>
      <c r="Q27" s="84" t="s">
        <v>8</v>
      </c>
      <c r="R27" s="84" t="s">
        <v>7</v>
      </c>
      <c r="S27" s="112"/>
      <c r="T27" s="112"/>
      <c r="U27" s="85">
        <f t="shared" si="0"/>
        <v>0</v>
      </c>
      <c r="V27" s="85" t="str">
        <f t="shared" si="1"/>
        <v>kg</v>
      </c>
      <c r="W27" s="85" t="e">
        <f t="shared" si="2"/>
        <v>#DIV/0!</v>
      </c>
      <c r="X27" s="86">
        <f t="shared" si="3"/>
        <v>19809.790599999997</v>
      </c>
      <c r="Y27" s="87" t="e">
        <f t="shared" si="4"/>
        <v>#DIV/0!</v>
      </c>
      <c r="Z27" s="85"/>
    </row>
    <row r="28" spans="1:26" ht="30" customHeight="1" x14ac:dyDescent="0.25">
      <c r="A28" s="89">
        <v>10</v>
      </c>
      <c r="B28" s="90" t="s">
        <v>584</v>
      </c>
      <c r="C28" s="91" t="s">
        <v>583</v>
      </c>
      <c r="D28" s="91" t="s">
        <v>582</v>
      </c>
      <c r="E28" s="92" t="s">
        <v>581</v>
      </c>
      <c r="F28" s="93" t="s">
        <v>75</v>
      </c>
      <c r="G28" s="94" t="s">
        <v>9</v>
      </c>
      <c r="H28" s="93" t="s">
        <v>82</v>
      </c>
      <c r="I28" s="95" t="s">
        <v>8</v>
      </c>
      <c r="J28" s="82">
        <v>5</v>
      </c>
      <c r="K28" s="83" t="s">
        <v>10</v>
      </c>
      <c r="L28" s="6"/>
      <c r="M28" s="1"/>
      <c r="N28" s="7"/>
      <c r="O28" s="1" t="s">
        <v>9</v>
      </c>
      <c r="P28" s="6"/>
      <c r="Q28" s="96" t="s">
        <v>8</v>
      </c>
      <c r="R28" s="96" t="s">
        <v>7</v>
      </c>
      <c r="S28" s="112"/>
      <c r="T28" s="112"/>
      <c r="U28" s="85">
        <f t="shared" si="0"/>
        <v>0</v>
      </c>
      <c r="V28" s="85" t="str">
        <f t="shared" si="1"/>
        <v>kg</v>
      </c>
      <c r="W28" s="85" t="e">
        <f t="shared" si="2"/>
        <v>#DIV/0!</v>
      </c>
      <c r="X28" s="86">
        <f t="shared" si="3"/>
        <v>68.100000000000009</v>
      </c>
      <c r="Y28" s="87" t="e">
        <f t="shared" si="4"/>
        <v>#DIV/0!</v>
      </c>
      <c r="Z28" s="85"/>
    </row>
    <row r="29" spans="1:26" ht="30" customHeight="1" x14ac:dyDescent="0.25">
      <c r="A29" s="75">
        <v>11</v>
      </c>
      <c r="B29" s="76" t="s">
        <v>580</v>
      </c>
      <c r="C29" s="77" t="s">
        <v>579</v>
      </c>
      <c r="D29" s="77" t="s">
        <v>578</v>
      </c>
      <c r="E29" s="78" t="s">
        <v>45</v>
      </c>
      <c r="F29" s="79">
        <v>2</v>
      </c>
      <c r="G29" s="80" t="s">
        <v>9</v>
      </c>
      <c r="H29" s="79">
        <v>2.5</v>
      </c>
      <c r="I29" s="81" t="s">
        <v>8</v>
      </c>
      <c r="J29" s="82">
        <v>5</v>
      </c>
      <c r="K29" s="83" t="s">
        <v>10</v>
      </c>
      <c r="L29" s="6"/>
      <c r="M29" s="1"/>
      <c r="N29" s="7"/>
      <c r="O29" s="1" t="s">
        <v>9</v>
      </c>
      <c r="P29" s="6"/>
      <c r="Q29" s="84" t="s">
        <v>8</v>
      </c>
      <c r="R29" s="84" t="s">
        <v>7</v>
      </c>
      <c r="S29" s="112"/>
      <c r="T29" s="112"/>
      <c r="U29" s="85">
        <f t="shared" si="0"/>
        <v>0</v>
      </c>
      <c r="V29" s="85" t="str">
        <f t="shared" si="1"/>
        <v>kg</v>
      </c>
      <c r="W29" s="85" t="e">
        <f t="shared" si="2"/>
        <v>#DIV/0!</v>
      </c>
      <c r="X29" s="86">
        <f t="shared" si="3"/>
        <v>25</v>
      </c>
      <c r="Y29" s="87" t="e">
        <f t="shared" si="4"/>
        <v>#DIV/0!</v>
      </c>
      <c r="Z29" s="85"/>
    </row>
    <row r="30" spans="1:26" ht="30" customHeight="1" x14ac:dyDescent="0.25">
      <c r="A30" s="89">
        <v>12</v>
      </c>
      <c r="B30" s="90" t="s">
        <v>577</v>
      </c>
      <c r="C30" s="91" t="s">
        <v>576</v>
      </c>
      <c r="D30" s="91" t="s">
        <v>575</v>
      </c>
      <c r="E30" s="98" t="s">
        <v>45</v>
      </c>
      <c r="F30" s="93">
        <v>1</v>
      </c>
      <c r="G30" s="94" t="s">
        <v>9</v>
      </c>
      <c r="H30" s="93">
        <v>4</v>
      </c>
      <c r="I30" s="95" t="s">
        <v>8</v>
      </c>
      <c r="J30" s="82">
        <v>592</v>
      </c>
      <c r="K30" s="83" t="s">
        <v>10</v>
      </c>
      <c r="L30" s="6"/>
      <c r="M30" s="1"/>
      <c r="N30" s="7"/>
      <c r="O30" s="1" t="s">
        <v>9</v>
      </c>
      <c r="P30" s="6"/>
      <c r="Q30" s="96" t="s">
        <v>8</v>
      </c>
      <c r="R30" s="96" t="s">
        <v>7</v>
      </c>
      <c r="S30" s="112"/>
      <c r="T30" s="112"/>
      <c r="U30" s="85">
        <f t="shared" si="0"/>
        <v>0</v>
      </c>
      <c r="V30" s="85" t="str">
        <f t="shared" si="1"/>
        <v>kg</v>
      </c>
      <c r="W30" s="85" t="e">
        <f t="shared" si="2"/>
        <v>#DIV/0!</v>
      </c>
      <c r="X30" s="86">
        <f t="shared" si="3"/>
        <v>2368</v>
      </c>
      <c r="Y30" s="87" t="e">
        <f t="shared" si="4"/>
        <v>#DIV/0!</v>
      </c>
      <c r="Z30" s="85"/>
    </row>
    <row r="31" spans="1:26" ht="30" customHeight="1" x14ac:dyDescent="0.25">
      <c r="A31" s="75">
        <v>13</v>
      </c>
      <c r="B31" s="76" t="s">
        <v>574</v>
      </c>
      <c r="C31" s="77" t="s">
        <v>573</v>
      </c>
      <c r="D31" s="77" t="s">
        <v>572</v>
      </c>
      <c r="E31" s="78" t="s">
        <v>571</v>
      </c>
      <c r="F31" s="79">
        <v>1</v>
      </c>
      <c r="G31" s="80" t="s">
        <v>9</v>
      </c>
      <c r="H31" s="79">
        <v>5.44</v>
      </c>
      <c r="I31" s="81" t="s">
        <v>8</v>
      </c>
      <c r="J31" s="82">
        <v>6550</v>
      </c>
      <c r="K31" s="83" t="s">
        <v>26</v>
      </c>
      <c r="L31" s="6"/>
      <c r="M31" s="1"/>
      <c r="N31" s="7"/>
      <c r="O31" s="1" t="s">
        <v>9</v>
      </c>
      <c r="P31" s="6"/>
      <c r="Q31" s="84" t="s">
        <v>8</v>
      </c>
      <c r="R31" s="84" t="s">
        <v>8</v>
      </c>
      <c r="S31" s="112"/>
      <c r="T31" s="112"/>
      <c r="U31" s="85">
        <f t="shared" si="0"/>
        <v>0</v>
      </c>
      <c r="V31" s="85" t="str">
        <f t="shared" si="1"/>
        <v>kg</v>
      </c>
      <c r="W31" s="85" t="e">
        <f t="shared" si="2"/>
        <v>#DIV/0!</v>
      </c>
      <c r="X31" s="86">
        <f t="shared" si="3"/>
        <v>35632</v>
      </c>
      <c r="Y31" s="87" t="e">
        <f t="shared" si="4"/>
        <v>#DIV/0!</v>
      </c>
      <c r="Z31" s="85"/>
    </row>
    <row r="32" spans="1:26" ht="30" customHeight="1" x14ac:dyDescent="0.25">
      <c r="A32" s="89">
        <v>14</v>
      </c>
      <c r="B32" s="90" t="s">
        <v>570</v>
      </c>
      <c r="C32" s="91" t="s">
        <v>569</v>
      </c>
      <c r="D32" s="91" t="s">
        <v>568</v>
      </c>
      <c r="E32" s="92" t="s">
        <v>567</v>
      </c>
      <c r="F32" s="93">
        <v>2</v>
      </c>
      <c r="G32" s="94" t="s">
        <v>9</v>
      </c>
      <c r="H32" s="93">
        <v>11</v>
      </c>
      <c r="I32" s="95" t="s">
        <v>8</v>
      </c>
      <c r="J32" s="82">
        <v>1230.3800000000001</v>
      </c>
      <c r="K32" s="83" t="s">
        <v>26</v>
      </c>
      <c r="L32" s="6"/>
      <c r="M32" s="1"/>
      <c r="N32" s="7"/>
      <c r="O32" s="1" t="s">
        <v>9</v>
      </c>
      <c r="P32" s="6"/>
      <c r="Q32" s="96" t="s">
        <v>8</v>
      </c>
      <c r="R32" s="96" t="s">
        <v>8</v>
      </c>
      <c r="S32" s="112"/>
      <c r="T32" s="112"/>
      <c r="U32" s="85">
        <f t="shared" si="0"/>
        <v>0</v>
      </c>
      <c r="V32" s="85" t="str">
        <f t="shared" si="1"/>
        <v>kg</v>
      </c>
      <c r="W32" s="85" t="e">
        <f t="shared" si="2"/>
        <v>#DIV/0!</v>
      </c>
      <c r="X32" s="86">
        <f t="shared" si="3"/>
        <v>27068.36</v>
      </c>
      <c r="Y32" s="87" t="e">
        <f t="shared" si="4"/>
        <v>#DIV/0!</v>
      </c>
      <c r="Z32" s="85"/>
    </row>
    <row r="33" spans="1:26" ht="30" customHeight="1" x14ac:dyDescent="0.25">
      <c r="A33" s="75">
        <v>15</v>
      </c>
      <c r="B33" s="76" t="s">
        <v>566</v>
      </c>
      <c r="C33" s="77" t="s">
        <v>565</v>
      </c>
      <c r="D33" s="77" t="s">
        <v>564</v>
      </c>
      <c r="E33" s="97"/>
      <c r="F33" s="79" t="s">
        <v>35</v>
      </c>
      <c r="G33" s="80" t="s">
        <v>9</v>
      </c>
      <c r="H33" s="79" t="s">
        <v>243</v>
      </c>
      <c r="I33" s="81" t="s">
        <v>33</v>
      </c>
      <c r="J33" s="82">
        <v>5</v>
      </c>
      <c r="K33" s="83" t="s">
        <v>10</v>
      </c>
      <c r="L33" s="6"/>
      <c r="M33" s="1"/>
      <c r="N33" s="7"/>
      <c r="O33" s="1" t="s">
        <v>9</v>
      </c>
      <c r="P33" s="6"/>
      <c r="Q33" s="84" t="s">
        <v>33</v>
      </c>
      <c r="R33" s="84" t="s">
        <v>7</v>
      </c>
      <c r="S33" s="112"/>
      <c r="T33" s="112"/>
      <c r="U33" s="85">
        <f t="shared" si="0"/>
        <v>0</v>
      </c>
      <c r="V33" s="85" t="str">
        <f t="shared" si="1"/>
        <v>gram</v>
      </c>
      <c r="W33" s="85" t="e">
        <f t="shared" si="2"/>
        <v>#DIV/0!</v>
      </c>
      <c r="X33" s="86">
        <f t="shared" si="3"/>
        <v>22600</v>
      </c>
      <c r="Y33" s="87" t="e">
        <f t="shared" si="4"/>
        <v>#DIV/0!</v>
      </c>
      <c r="Z33" s="85"/>
    </row>
    <row r="34" spans="1:26" ht="30" customHeight="1" x14ac:dyDescent="0.25">
      <c r="A34" s="89">
        <v>16</v>
      </c>
      <c r="B34" s="90" t="s">
        <v>563</v>
      </c>
      <c r="C34" s="91" t="s">
        <v>562</v>
      </c>
      <c r="D34" s="91" t="s">
        <v>561</v>
      </c>
      <c r="E34" s="98"/>
      <c r="F34" s="93" t="s">
        <v>22</v>
      </c>
      <c r="G34" s="94" t="s">
        <v>9</v>
      </c>
      <c r="H34" s="93" t="s">
        <v>91</v>
      </c>
      <c r="I34" s="95" t="s">
        <v>8</v>
      </c>
      <c r="J34" s="82">
        <v>22</v>
      </c>
      <c r="K34" s="83" t="s">
        <v>10</v>
      </c>
      <c r="L34" s="6"/>
      <c r="M34" s="1"/>
      <c r="N34" s="7"/>
      <c r="O34" s="1" t="s">
        <v>9</v>
      </c>
      <c r="P34" s="6"/>
      <c r="Q34" s="96" t="s">
        <v>8</v>
      </c>
      <c r="R34" s="96" t="s">
        <v>7</v>
      </c>
      <c r="S34" s="112"/>
      <c r="T34" s="112"/>
      <c r="U34" s="85">
        <f t="shared" si="0"/>
        <v>0</v>
      </c>
      <c r="V34" s="85" t="str">
        <f t="shared" si="1"/>
        <v>kg</v>
      </c>
      <c r="W34" s="85" t="e">
        <f t="shared" si="2"/>
        <v>#DIV/0!</v>
      </c>
      <c r="X34" s="86">
        <f t="shared" si="3"/>
        <v>99.88</v>
      </c>
      <c r="Y34" s="87" t="e">
        <f t="shared" si="4"/>
        <v>#DIV/0!</v>
      </c>
      <c r="Z34" s="85"/>
    </row>
    <row r="35" spans="1:26" ht="30" customHeight="1" x14ac:dyDescent="0.25">
      <c r="A35" s="75">
        <v>17</v>
      </c>
      <c r="B35" s="76" t="s">
        <v>558</v>
      </c>
      <c r="C35" s="77" t="s">
        <v>557</v>
      </c>
      <c r="D35" s="77" t="s">
        <v>556</v>
      </c>
      <c r="E35" s="78" t="s">
        <v>560</v>
      </c>
      <c r="F35" s="79" t="s">
        <v>139</v>
      </c>
      <c r="G35" s="80" t="s">
        <v>9</v>
      </c>
      <c r="H35" s="79" t="s">
        <v>559</v>
      </c>
      <c r="I35" s="81" t="s">
        <v>33</v>
      </c>
      <c r="J35" s="82">
        <v>45.199999999999996</v>
      </c>
      <c r="K35" s="83" t="s">
        <v>26</v>
      </c>
      <c r="L35" s="6"/>
      <c r="M35" s="1"/>
      <c r="N35" s="7"/>
      <c r="O35" s="1" t="s">
        <v>9</v>
      </c>
      <c r="P35" s="6"/>
      <c r="Q35" s="84" t="s">
        <v>33</v>
      </c>
      <c r="R35" s="84" t="s">
        <v>7</v>
      </c>
      <c r="S35" s="112"/>
      <c r="T35" s="112"/>
      <c r="U35" s="85">
        <f t="shared" si="0"/>
        <v>0</v>
      </c>
      <c r="V35" s="85" t="str">
        <f t="shared" si="1"/>
        <v>gram</v>
      </c>
      <c r="W35" s="85" t="e">
        <f t="shared" si="2"/>
        <v>#DIV/0!</v>
      </c>
      <c r="X35" s="86">
        <f t="shared" si="3"/>
        <v>128096.79999999999</v>
      </c>
      <c r="Y35" s="87" t="e">
        <f t="shared" si="4"/>
        <v>#DIV/0!</v>
      </c>
      <c r="Z35" s="85"/>
    </row>
    <row r="36" spans="1:26" ht="30" customHeight="1" x14ac:dyDescent="0.25">
      <c r="A36" s="89">
        <v>18</v>
      </c>
      <c r="B36" s="90" t="s">
        <v>558</v>
      </c>
      <c r="C36" s="91" t="s">
        <v>557</v>
      </c>
      <c r="D36" s="91" t="s">
        <v>556</v>
      </c>
      <c r="E36" s="92" t="s">
        <v>194</v>
      </c>
      <c r="F36" s="93">
        <v>2</v>
      </c>
      <c r="G36" s="94" t="s">
        <v>9</v>
      </c>
      <c r="H36" s="93">
        <v>4.2</v>
      </c>
      <c r="I36" s="95" t="s">
        <v>8</v>
      </c>
      <c r="J36" s="82">
        <v>111.02</v>
      </c>
      <c r="K36" s="83" t="s">
        <v>26</v>
      </c>
      <c r="L36" s="6"/>
      <c r="M36" s="1"/>
      <c r="N36" s="7"/>
      <c r="O36" s="1" t="s">
        <v>9</v>
      </c>
      <c r="P36" s="6"/>
      <c r="Q36" s="96" t="s">
        <v>8</v>
      </c>
      <c r="R36" s="96" t="s">
        <v>8</v>
      </c>
      <c r="S36" s="112"/>
      <c r="T36" s="112"/>
      <c r="U36" s="85">
        <f t="shared" si="0"/>
        <v>0</v>
      </c>
      <c r="V36" s="85" t="str">
        <f t="shared" si="1"/>
        <v>kg</v>
      </c>
      <c r="W36" s="85" t="e">
        <f t="shared" si="2"/>
        <v>#DIV/0!</v>
      </c>
      <c r="X36" s="86">
        <f t="shared" si="3"/>
        <v>932.56799999999998</v>
      </c>
      <c r="Y36" s="87" t="e">
        <f t="shared" si="4"/>
        <v>#DIV/0!</v>
      </c>
      <c r="Z36" s="85"/>
    </row>
    <row r="37" spans="1:26" ht="30" customHeight="1" x14ac:dyDescent="0.25">
      <c r="A37" s="75">
        <v>19</v>
      </c>
      <c r="B37" s="76" t="s">
        <v>555</v>
      </c>
      <c r="C37" s="77" t="s">
        <v>554</v>
      </c>
      <c r="D37" s="77" t="s">
        <v>553</v>
      </c>
      <c r="E37" s="97"/>
      <c r="F37" s="79" t="s">
        <v>12</v>
      </c>
      <c r="G37" s="80" t="s">
        <v>9</v>
      </c>
      <c r="H37" s="79" t="s">
        <v>552</v>
      </c>
      <c r="I37" s="81" t="s">
        <v>8</v>
      </c>
      <c r="J37" s="82">
        <v>16.989999999999998</v>
      </c>
      <c r="K37" s="83" t="s">
        <v>26</v>
      </c>
      <c r="L37" s="6"/>
      <c r="M37" s="1"/>
      <c r="N37" s="7"/>
      <c r="O37" s="1" t="s">
        <v>9</v>
      </c>
      <c r="P37" s="6"/>
      <c r="Q37" s="84" t="s">
        <v>8</v>
      </c>
      <c r="R37" s="84" t="s">
        <v>8</v>
      </c>
      <c r="S37" s="112"/>
      <c r="T37" s="112"/>
      <c r="U37" s="85">
        <f t="shared" si="0"/>
        <v>0</v>
      </c>
      <c r="V37" s="85" t="str">
        <f t="shared" si="1"/>
        <v>kg</v>
      </c>
      <c r="W37" s="85" t="e">
        <f t="shared" si="2"/>
        <v>#DIV/0!</v>
      </c>
      <c r="X37" s="86">
        <f t="shared" si="3"/>
        <v>254.84999999999997</v>
      </c>
      <c r="Y37" s="87" t="e">
        <f t="shared" si="4"/>
        <v>#DIV/0!</v>
      </c>
      <c r="Z37" s="85"/>
    </row>
    <row r="38" spans="1:26" ht="30" customHeight="1" x14ac:dyDescent="0.25">
      <c r="A38" s="89">
        <v>20</v>
      </c>
      <c r="B38" s="90" t="s">
        <v>551</v>
      </c>
      <c r="C38" s="91" t="s">
        <v>550</v>
      </c>
      <c r="D38" s="91" t="s">
        <v>549</v>
      </c>
      <c r="E38" s="92" t="s">
        <v>548</v>
      </c>
      <c r="F38" s="93" t="s">
        <v>199</v>
      </c>
      <c r="G38" s="94" t="s">
        <v>9</v>
      </c>
      <c r="H38" s="93" t="s">
        <v>547</v>
      </c>
      <c r="I38" s="95" t="s">
        <v>8</v>
      </c>
      <c r="J38" s="82">
        <v>154.08000000000001</v>
      </c>
      <c r="K38" s="83" t="s">
        <v>26</v>
      </c>
      <c r="L38" s="6"/>
      <c r="M38" s="1"/>
      <c r="N38" s="7"/>
      <c r="O38" s="1" t="s">
        <v>9</v>
      </c>
      <c r="P38" s="6"/>
      <c r="Q38" s="96" t="s">
        <v>8</v>
      </c>
      <c r="R38" s="96" t="s">
        <v>8</v>
      </c>
      <c r="S38" s="112"/>
      <c r="T38" s="112"/>
      <c r="U38" s="85">
        <f t="shared" si="0"/>
        <v>0</v>
      </c>
      <c r="V38" s="85" t="str">
        <f t="shared" si="1"/>
        <v>kg</v>
      </c>
      <c r="W38" s="85" t="e">
        <f t="shared" si="2"/>
        <v>#DIV/0!</v>
      </c>
      <c r="X38" s="86">
        <f t="shared" si="3"/>
        <v>4113.9360000000006</v>
      </c>
      <c r="Y38" s="87" t="e">
        <f t="shared" si="4"/>
        <v>#DIV/0!</v>
      </c>
      <c r="Z38" s="85"/>
    </row>
    <row r="39" spans="1:26" ht="30" customHeight="1" x14ac:dyDescent="0.25">
      <c r="A39" s="75">
        <v>21</v>
      </c>
      <c r="B39" s="76" t="s">
        <v>546</v>
      </c>
      <c r="C39" s="77" t="s">
        <v>545</v>
      </c>
      <c r="D39" s="77" t="s">
        <v>544</v>
      </c>
      <c r="E39" s="78" t="s">
        <v>45</v>
      </c>
      <c r="F39" s="79" t="s">
        <v>199</v>
      </c>
      <c r="G39" s="80" t="s">
        <v>9</v>
      </c>
      <c r="H39" s="79">
        <v>6</v>
      </c>
      <c r="I39" s="81" t="s">
        <v>8</v>
      </c>
      <c r="J39" s="82">
        <v>2302.35</v>
      </c>
      <c r="K39" s="83" t="s">
        <v>26</v>
      </c>
      <c r="L39" s="6"/>
      <c r="M39" s="1"/>
      <c r="N39" s="7"/>
      <c r="O39" s="1" t="s">
        <v>9</v>
      </c>
      <c r="P39" s="6"/>
      <c r="Q39" s="84" t="s">
        <v>8</v>
      </c>
      <c r="R39" s="84" t="s">
        <v>8</v>
      </c>
      <c r="S39" s="112"/>
      <c r="T39" s="112"/>
      <c r="U39" s="85">
        <f t="shared" si="0"/>
        <v>0</v>
      </c>
      <c r="V39" s="85" t="str">
        <f t="shared" si="1"/>
        <v>kg</v>
      </c>
      <c r="W39" s="85" t="e">
        <f t="shared" si="2"/>
        <v>#DIV/0!</v>
      </c>
      <c r="X39" s="86">
        <f t="shared" si="3"/>
        <v>41442.299999999996</v>
      </c>
      <c r="Y39" s="87" t="e">
        <f t="shared" si="4"/>
        <v>#DIV/0!</v>
      </c>
      <c r="Z39" s="85"/>
    </row>
    <row r="40" spans="1:26" ht="30" customHeight="1" x14ac:dyDescent="0.25">
      <c r="A40" s="89">
        <v>22</v>
      </c>
      <c r="B40" s="90" t="s">
        <v>543</v>
      </c>
      <c r="C40" s="91" t="s">
        <v>542</v>
      </c>
      <c r="D40" s="91" t="s">
        <v>541</v>
      </c>
      <c r="E40" s="92" t="s">
        <v>540</v>
      </c>
      <c r="F40" s="93" t="s">
        <v>539</v>
      </c>
      <c r="G40" s="94" t="s">
        <v>9</v>
      </c>
      <c r="H40" s="93" t="s">
        <v>207</v>
      </c>
      <c r="I40" s="95" t="s">
        <v>33</v>
      </c>
      <c r="J40" s="82">
        <v>1734.2900000000002</v>
      </c>
      <c r="K40" s="83" t="s">
        <v>26</v>
      </c>
      <c r="L40" s="6"/>
      <c r="M40" s="1"/>
      <c r="N40" s="7"/>
      <c r="O40" s="1" t="s">
        <v>9</v>
      </c>
      <c r="P40" s="6"/>
      <c r="Q40" s="96" t="s">
        <v>33</v>
      </c>
      <c r="R40" s="96" t="s">
        <v>7</v>
      </c>
      <c r="S40" s="112"/>
      <c r="T40" s="112"/>
      <c r="U40" s="85">
        <f t="shared" si="0"/>
        <v>0</v>
      </c>
      <c r="V40" s="85" t="str">
        <f t="shared" si="1"/>
        <v>gram</v>
      </c>
      <c r="W40" s="85" t="e">
        <f t="shared" si="2"/>
        <v>#DIV/0!</v>
      </c>
      <c r="X40" s="86">
        <f t="shared" si="3"/>
        <v>7023874.5000000009</v>
      </c>
      <c r="Y40" s="87" t="e">
        <f t="shared" si="4"/>
        <v>#DIV/0!</v>
      </c>
      <c r="Z40" s="85"/>
    </row>
    <row r="41" spans="1:26" ht="30" customHeight="1" x14ac:dyDescent="0.25">
      <c r="A41" s="75">
        <v>23</v>
      </c>
      <c r="B41" s="76" t="s">
        <v>538</v>
      </c>
      <c r="C41" s="77" t="s">
        <v>537</v>
      </c>
      <c r="D41" s="77" t="s">
        <v>536</v>
      </c>
      <c r="E41" s="97" t="s">
        <v>45</v>
      </c>
      <c r="F41" s="79">
        <v>6</v>
      </c>
      <c r="G41" s="80" t="s">
        <v>9</v>
      </c>
      <c r="H41" s="79">
        <v>500</v>
      </c>
      <c r="I41" s="81" t="s">
        <v>8</v>
      </c>
      <c r="J41" s="82">
        <v>232</v>
      </c>
      <c r="K41" s="83" t="s">
        <v>10</v>
      </c>
      <c r="L41" s="6"/>
      <c r="M41" s="1"/>
      <c r="N41" s="7"/>
      <c r="O41" s="1" t="s">
        <v>9</v>
      </c>
      <c r="P41" s="6"/>
      <c r="Q41" s="84" t="s">
        <v>8</v>
      </c>
      <c r="R41" s="84" t="s">
        <v>7</v>
      </c>
      <c r="S41" s="112"/>
      <c r="T41" s="112"/>
      <c r="U41" s="85">
        <f t="shared" si="0"/>
        <v>0</v>
      </c>
      <c r="V41" s="85" t="str">
        <f t="shared" si="1"/>
        <v>kg</v>
      </c>
      <c r="W41" s="85" t="e">
        <f t="shared" si="2"/>
        <v>#DIV/0!</v>
      </c>
      <c r="X41" s="86">
        <f t="shared" si="3"/>
        <v>696000</v>
      </c>
      <c r="Y41" s="87" t="e">
        <f t="shared" si="4"/>
        <v>#DIV/0!</v>
      </c>
      <c r="Z41" s="85"/>
    </row>
    <row r="42" spans="1:26" ht="30" customHeight="1" x14ac:dyDescent="0.25">
      <c r="A42" s="89">
        <v>24</v>
      </c>
      <c r="B42" s="90" t="s">
        <v>535</v>
      </c>
      <c r="C42" s="91" t="s">
        <v>534</v>
      </c>
      <c r="D42" s="91" t="s">
        <v>533</v>
      </c>
      <c r="E42" s="98"/>
      <c r="F42" s="93" t="s">
        <v>269</v>
      </c>
      <c r="G42" s="94" t="s">
        <v>9</v>
      </c>
      <c r="H42" s="93" t="s">
        <v>223</v>
      </c>
      <c r="I42" s="95" t="s">
        <v>8</v>
      </c>
      <c r="J42" s="82">
        <v>495.28000000000003</v>
      </c>
      <c r="K42" s="83" t="s">
        <v>26</v>
      </c>
      <c r="L42" s="6"/>
      <c r="M42" s="1"/>
      <c r="N42" s="7"/>
      <c r="O42" s="1" t="s">
        <v>9</v>
      </c>
      <c r="P42" s="6"/>
      <c r="Q42" s="96" t="s">
        <v>8</v>
      </c>
      <c r="R42" s="96" t="s">
        <v>8</v>
      </c>
      <c r="S42" s="112"/>
      <c r="T42" s="112"/>
      <c r="U42" s="85">
        <f t="shared" si="0"/>
        <v>0</v>
      </c>
      <c r="V42" s="85" t="str">
        <f t="shared" si="1"/>
        <v>kg</v>
      </c>
      <c r="W42" s="85" t="e">
        <f t="shared" si="2"/>
        <v>#DIV/0!</v>
      </c>
      <c r="X42" s="86">
        <f t="shared" si="3"/>
        <v>7924.4800000000005</v>
      </c>
      <c r="Y42" s="87" t="e">
        <f t="shared" si="4"/>
        <v>#DIV/0!</v>
      </c>
      <c r="Z42" s="85"/>
    </row>
    <row r="43" spans="1:26" ht="30" customHeight="1" x14ac:dyDescent="0.25">
      <c r="A43" s="75">
        <v>25</v>
      </c>
      <c r="B43" s="76" t="s">
        <v>532</v>
      </c>
      <c r="C43" s="77" t="s">
        <v>531</v>
      </c>
      <c r="D43" s="77" t="s">
        <v>530</v>
      </c>
      <c r="E43" s="78" t="s">
        <v>529</v>
      </c>
      <c r="F43" s="79">
        <v>48</v>
      </c>
      <c r="G43" s="80" t="s">
        <v>9</v>
      </c>
      <c r="H43" s="79">
        <v>113</v>
      </c>
      <c r="I43" s="81" t="s">
        <v>33</v>
      </c>
      <c r="J43" s="82">
        <v>50</v>
      </c>
      <c r="K43" s="83" t="s">
        <v>10</v>
      </c>
      <c r="L43" s="6"/>
      <c r="M43" s="1"/>
      <c r="N43" s="7"/>
      <c r="O43" s="1" t="s">
        <v>9</v>
      </c>
      <c r="P43" s="6"/>
      <c r="Q43" s="84" t="s">
        <v>33</v>
      </c>
      <c r="R43" s="84" t="s">
        <v>7</v>
      </c>
      <c r="S43" s="112"/>
      <c r="T43" s="112"/>
      <c r="U43" s="85">
        <f t="shared" si="0"/>
        <v>0</v>
      </c>
      <c r="V43" s="85" t="str">
        <f t="shared" si="1"/>
        <v>gram</v>
      </c>
      <c r="W43" s="85" t="e">
        <f t="shared" si="2"/>
        <v>#DIV/0!</v>
      </c>
      <c r="X43" s="86">
        <f t="shared" si="3"/>
        <v>271200</v>
      </c>
      <c r="Y43" s="87" t="e">
        <f t="shared" si="4"/>
        <v>#DIV/0!</v>
      </c>
      <c r="Z43" s="85"/>
    </row>
    <row r="44" spans="1:26" ht="30" customHeight="1" x14ac:dyDescent="0.25">
      <c r="A44" s="89">
        <v>26</v>
      </c>
      <c r="B44" s="90" t="s">
        <v>528</v>
      </c>
      <c r="C44" s="91" t="s">
        <v>527</v>
      </c>
      <c r="D44" s="91" t="s">
        <v>526</v>
      </c>
      <c r="E44" s="92" t="s">
        <v>525</v>
      </c>
      <c r="F44" s="93" t="s">
        <v>12</v>
      </c>
      <c r="G44" s="94" t="s">
        <v>9</v>
      </c>
      <c r="H44" s="93" t="s">
        <v>11</v>
      </c>
      <c r="I44" s="95" t="s">
        <v>104</v>
      </c>
      <c r="J44" s="82">
        <v>192</v>
      </c>
      <c r="K44" s="83" t="s">
        <v>10</v>
      </c>
      <c r="L44" s="6"/>
      <c r="M44" s="1"/>
      <c r="N44" s="7"/>
      <c r="O44" s="1" t="s">
        <v>9</v>
      </c>
      <c r="P44" s="6"/>
      <c r="Q44" s="96" t="s">
        <v>104</v>
      </c>
      <c r="R44" s="96" t="s">
        <v>7</v>
      </c>
      <c r="S44" s="112"/>
      <c r="T44" s="112"/>
      <c r="U44" s="85">
        <f t="shared" si="0"/>
        <v>0</v>
      </c>
      <c r="V44" s="85" t="str">
        <f t="shared" si="1"/>
        <v>KG</v>
      </c>
      <c r="W44" s="85" t="e">
        <f t="shared" si="2"/>
        <v>#DIV/0!</v>
      </c>
      <c r="X44" s="86">
        <f t="shared" si="3"/>
        <v>960</v>
      </c>
      <c r="Y44" s="87" t="e">
        <f t="shared" si="4"/>
        <v>#DIV/0!</v>
      </c>
      <c r="Z44" s="85"/>
    </row>
    <row r="45" spans="1:26" ht="30" customHeight="1" x14ac:dyDescent="0.25">
      <c r="A45" s="75">
        <v>27</v>
      </c>
      <c r="B45" s="76" t="s">
        <v>524</v>
      </c>
      <c r="C45" s="77" t="s">
        <v>523</v>
      </c>
      <c r="D45" s="77" t="s">
        <v>522</v>
      </c>
      <c r="E45" s="97"/>
      <c r="F45" s="79" t="s">
        <v>199</v>
      </c>
      <c r="G45" s="80" t="s">
        <v>9</v>
      </c>
      <c r="H45" s="79" t="s">
        <v>521</v>
      </c>
      <c r="I45" s="81" t="s">
        <v>8</v>
      </c>
      <c r="J45" s="82">
        <v>5306.16</v>
      </c>
      <c r="K45" s="83" t="s">
        <v>26</v>
      </c>
      <c r="L45" s="6"/>
      <c r="M45" s="1"/>
      <c r="N45" s="7"/>
      <c r="O45" s="1" t="s">
        <v>9</v>
      </c>
      <c r="P45" s="6"/>
      <c r="Q45" s="84" t="s">
        <v>8</v>
      </c>
      <c r="R45" s="84" t="s">
        <v>8</v>
      </c>
      <c r="S45" s="112"/>
      <c r="T45" s="112"/>
      <c r="U45" s="85">
        <f t="shared" si="0"/>
        <v>0</v>
      </c>
      <c r="V45" s="85" t="str">
        <f t="shared" si="1"/>
        <v>kg</v>
      </c>
      <c r="W45" s="85" t="e">
        <f t="shared" si="2"/>
        <v>#DIV/0!</v>
      </c>
      <c r="X45" s="86">
        <f t="shared" si="3"/>
        <v>103470.12</v>
      </c>
      <c r="Y45" s="87" t="e">
        <f t="shared" si="4"/>
        <v>#DIV/0!</v>
      </c>
      <c r="Z45" s="85"/>
    </row>
    <row r="46" spans="1:26" ht="30" customHeight="1" x14ac:dyDescent="0.25">
      <c r="A46" s="89">
        <v>28</v>
      </c>
      <c r="B46" s="90" t="s">
        <v>520</v>
      </c>
      <c r="C46" s="91" t="s">
        <v>519</v>
      </c>
      <c r="D46" s="91" t="s">
        <v>518</v>
      </c>
      <c r="E46" s="92" t="s">
        <v>517</v>
      </c>
      <c r="F46" s="93">
        <v>50</v>
      </c>
      <c r="G46" s="94" t="s">
        <v>9</v>
      </c>
      <c r="H46" s="93">
        <v>245</v>
      </c>
      <c r="I46" s="95" t="s">
        <v>33</v>
      </c>
      <c r="J46" s="82">
        <v>4555.49</v>
      </c>
      <c r="K46" s="83" t="s">
        <v>26</v>
      </c>
      <c r="L46" s="6"/>
      <c r="M46" s="1"/>
      <c r="N46" s="7"/>
      <c r="O46" s="1" t="s">
        <v>9</v>
      </c>
      <c r="P46" s="6"/>
      <c r="Q46" s="96" t="s">
        <v>33</v>
      </c>
      <c r="R46" s="96" t="s">
        <v>7</v>
      </c>
      <c r="S46" s="112"/>
      <c r="T46" s="112"/>
      <c r="U46" s="85">
        <f t="shared" si="0"/>
        <v>0</v>
      </c>
      <c r="V46" s="85" t="str">
        <f t="shared" si="1"/>
        <v>gram</v>
      </c>
      <c r="W46" s="85" t="e">
        <f t="shared" si="2"/>
        <v>#DIV/0!</v>
      </c>
      <c r="X46" s="86">
        <f t="shared" si="3"/>
        <v>55804752.5</v>
      </c>
      <c r="Y46" s="87" t="e">
        <f t="shared" si="4"/>
        <v>#DIV/0!</v>
      </c>
      <c r="Z46" s="85"/>
    </row>
    <row r="47" spans="1:26" ht="30" customHeight="1" x14ac:dyDescent="0.25">
      <c r="A47" s="75">
        <v>29</v>
      </c>
      <c r="B47" s="76" t="s">
        <v>516</v>
      </c>
      <c r="C47" s="77" t="s">
        <v>515</v>
      </c>
      <c r="D47" s="77" t="s">
        <v>514</v>
      </c>
      <c r="E47" s="78" t="s">
        <v>45</v>
      </c>
      <c r="F47" s="79" t="s">
        <v>244</v>
      </c>
      <c r="G47" s="80" t="s">
        <v>9</v>
      </c>
      <c r="H47" s="79" t="s">
        <v>243</v>
      </c>
      <c r="I47" s="81" t="s">
        <v>33</v>
      </c>
      <c r="J47" s="82">
        <v>5</v>
      </c>
      <c r="K47" s="83" t="s">
        <v>10</v>
      </c>
      <c r="L47" s="6"/>
      <c r="M47" s="1"/>
      <c r="N47" s="7"/>
      <c r="O47" s="1" t="s">
        <v>9</v>
      </c>
      <c r="P47" s="6"/>
      <c r="Q47" s="84" t="s">
        <v>33</v>
      </c>
      <c r="R47" s="84" t="s">
        <v>7</v>
      </c>
      <c r="S47" s="112"/>
      <c r="T47" s="112"/>
      <c r="U47" s="85">
        <f t="shared" si="0"/>
        <v>0</v>
      </c>
      <c r="V47" s="85" t="str">
        <f t="shared" si="1"/>
        <v>gram</v>
      </c>
      <c r="W47" s="85" t="e">
        <f t="shared" si="2"/>
        <v>#DIV/0!</v>
      </c>
      <c r="X47" s="86">
        <f t="shared" si="3"/>
        <v>24860</v>
      </c>
      <c r="Y47" s="87" t="e">
        <f t="shared" si="4"/>
        <v>#DIV/0!</v>
      </c>
      <c r="Z47" s="85"/>
    </row>
    <row r="48" spans="1:26" ht="30" customHeight="1" x14ac:dyDescent="0.25">
      <c r="A48" s="89">
        <v>30</v>
      </c>
      <c r="B48" s="90" t="s">
        <v>513</v>
      </c>
      <c r="C48" s="91" t="s">
        <v>512</v>
      </c>
      <c r="D48" s="91" t="s">
        <v>511</v>
      </c>
      <c r="E48" s="98"/>
      <c r="F48" s="93" t="s">
        <v>510</v>
      </c>
      <c r="G48" s="94" t="s">
        <v>9</v>
      </c>
      <c r="H48" s="93" t="s">
        <v>138</v>
      </c>
      <c r="I48" s="95" t="s">
        <v>33</v>
      </c>
      <c r="J48" s="82">
        <v>884.77</v>
      </c>
      <c r="K48" s="83" t="s">
        <v>26</v>
      </c>
      <c r="L48" s="6"/>
      <c r="M48" s="1"/>
      <c r="N48" s="7"/>
      <c r="O48" s="1" t="s">
        <v>9</v>
      </c>
      <c r="P48" s="6"/>
      <c r="Q48" s="96" t="s">
        <v>33</v>
      </c>
      <c r="R48" s="96" t="s">
        <v>8</v>
      </c>
      <c r="S48" s="112"/>
      <c r="T48" s="112"/>
      <c r="U48" s="85">
        <f t="shared" si="0"/>
        <v>0</v>
      </c>
      <c r="V48" s="85" t="str">
        <f t="shared" si="1"/>
        <v>gram</v>
      </c>
      <c r="W48" s="85" t="e">
        <f t="shared" si="2"/>
        <v>#DIV/0!</v>
      </c>
      <c r="X48" s="86">
        <f t="shared" si="3"/>
        <v>5662528</v>
      </c>
      <c r="Y48" s="87" t="e">
        <f t="shared" si="4"/>
        <v>#DIV/0!</v>
      </c>
      <c r="Z48" s="85"/>
    </row>
    <row r="49" spans="1:26" ht="30" customHeight="1" x14ac:dyDescent="0.25">
      <c r="A49" s="75">
        <v>31</v>
      </c>
      <c r="B49" s="76" t="s">
        <v>509</v>
      </c>
      <c r="C49" s="77" t="s">
        <v>508</v>
      </c>
      <c r="D49" s="77" t="s">
        <v>507</v>
      </c>
      <c r="E49" s="78" t="s">
        <v>45</v>
      </c>
      <c r="F49" s="79" t="s">
        <v>355</v>
      </c>
      <c r="G49" s="80" t="s">
        <v>9</v>
      </c>
      <c r="H49" s="79" t="s">
        <v>198</v>
      </c>
      <c r="I49" s="81" t="s">
        <v>8</v>
      </c>
      <c r="J49" s="82">
        <v>752.65999999999985</v>
      </c>
      <c r="K49" s="83" t="s">
        <v>26</v>
      </c>
      <c r="L49" s="6"/>
      <c r="M49" s="1"/>
      <c r="N49" s="7"/>
      <c r="O49" s="1" t="s">
        <v>9</v>
      </c>
      <c r="P49" s="6"/>
      <c r="Q49" s="84" t="s">
        <v>8</v>
      </c>
      <c r="R49" s="84" t="s">
        <v>8</v>
      </c>
      <c r="S49" s="112"/>
      <c r="T49" s="112"/>
      <c r="U49" s="85">
        <f t="shared" si="0"/>
        <v>0</v>
      </c>
      <c r="V49" s="85" t="str">
        <f t="shared" si="1"/>
        <v>kg</v>
      </c>
      <c r="W49" s="85" t="e">
        <f t="shared" si="2"/>
        <v>#DIV/0!</v>
      </c>
      <c r="X49" s="86">
        <f t="shared" si="3"/>
        <v>27095.759999999995</v>
      </c>
      <c r="Y49" s="87" t="e">
        <f t="shared" si="4"/>
        <v>#DIV/0!</v>
      </c>
      <c r="Z49" s="85"/>
    </row>
    <row r="50" spans="1:26" ht="30" customHeight="1" x14ac:dyDescent="0.25">
      <c r="A50" s="89">
        <v>32</v>
      </c>
      <c r="B50" s="90" t="s">
        <v>506</v>
      </c>
      <c r="C50" s="91" t="s">
        <v>505</v>
      </c>
      <c r="D50" s="91" t="s">
        <v>504</v>
      </c>
      <c r="E50" s="92" t="s">
        <v>194</v>
      </c>
      <c r="F50" s="93" t="s">
        <v>12</v>
      </c>
      <c r="G50" s="94" t="s">
        <v>9</v>
      </c>
      <c r="H50" s="93" t="s">
        <v>54</v>
      </c>
      <c r="I50" s="95" t="s">
        <v>8</v>
      </c>
      <c r="J50" s="82">
        <v>64.39</v>
      </c>
      <c r="K50" s="83" t="s">
        <v>26</v>
      </c>
      <c r="L50" s="6"/>
      <c r="M50" s="1"/>
      <c r="N50" s="7"/>
      <c r="O50" s="1" t="s">
        <v>9</v>
      </c>
      <c r="P50" s="6"/>
      <c r="Q50" s="96" t="s">
        <v>8</v>
      </c>
      <c r="R50" s="96" t="s">
        <v>7</v>
      </c>
      <c r="S50" s="112"/>
      <c r="T50" s="112"/>
      <c r="U50" s="85">
        <f t="shared" si="0"/>
        <v>0</v>
      </c>
      <c r="V50" s="85" t="str">
        <f t="shared" si="1"/>
        <v>kg</v>
      </c>
      <c r="W50" s="85" t="e">
        <f t="shared" si="2"/>
        <v>#DIV/0!</v>
      </c>
      <c r="X50" s="86">
        <f t="shared" si="3"/>
        <v>515.12</v>
      </c>
      <c r="Y50" s="87" t="e">
        <f t="shared" si="4"/>
        <v>#DIV/0!</v>
      </c>
      <c r="Z50" s="85"/>
    </row>
    <row r="51" spans="1:26" ht="30" customHeight="1" x14ac:dyDescent="0.25">
      <c r="A51" s="75">
        <v>33</v>
      </c>
      <c r="B51" s="76" t="s">
        <v>503</v>
      </c>
      <c r="C51" s="77" t="s">
        <v>502</v>
      </c>
      <c r="D51" s="77" t="s">
        <v>501</v>
      </c>
      <c r="E51" s="78" t="s">
        <v>194</v>
      </c>
      <c r="F51" s="79">
        <v>1</v>
      </c>
      <c r="G51" s="80" t="s">
        <v>9</v>
      </c>
      <c r="H51" s="79">
        <v>4</v>
      </c>
      <c r="I51" s="81" t="s">
        <v>8</v>
      </c>
      <c r="J51" s="82">
        <v>5</v>
      </c>
      <c r="K51" s="83" t="s">
        <v>10</v>
      </c>
      <c r="L51" s="6"/>
      <c r="M51" s="1"/>
      <c r="N51" s="7"/>
      <c r="O51" s="1" t="s">
        <v>9</v>
      </c>
      <c r="P51" s="6"/>
      <c r="Q51" s="84" t="s">
        <v>8</v>
      </c>
      <c r="R51" s="84" t="s">
        <v>7</v>
      </c>
      <c r="S51" s="112"/>
      <c r="T51" s="112"/>
      <c r="U51" s="85">
        <f t="shared" ref="U51:U82" si="5">N51*P51</f>
        <v>0</v>
      </c>
      <c r="V51" s="85" t="str">
        <f t="shared" ref="V51:V82" si="6">Q51</f>
        <v>kg</v>
      </c>
      <c r="W51" s="85" t="e">
        <f t="shared" ref="W51:W82" si="7">S51/U51</f>
        <v>#DIV/0!</v>
      </c>
      <c r="X51" s="86">
        <f t="shared" ref="X51:X82" si="8">SUM(F51*H51)*J51</f>
        <v>20</v>
      </c>
      <c r="Y51" s="87" t="e">
        <f t="shared" ref="Y51:Y82" si="9">W51*X51</f>
        <v>#DIV/0!</v>
      </c>
      <c r="Z51" s="85"/>
    </row>
    <row r="52" spans="1:26" ht="30" customHeight="1" x14ac:dyDescent="0.25">
      <c r="A52" s="89">
        <v>34</v>
      </c>
      <c r="B52" s="90" t="s">
        <v>500</v>
      </c>
      <c r="C52" s="91" t="s">
        <v>499</v>
      </c>
      <c r="D52" s="91" t="s">
        <v>498</v>
      </c>
      <c r="E52" s="98"/>
      <c r="F52" s="93" t="s">
        <v>497</v>
      </c>
      <c r="G52" s="94" t="s">
        <v>9</v>
      </c>
      <c r="H52" s="93" t="s">
        <v>496</v>
      </c>
      <c r="I52" s="95" t="s">
        <v>33</v>
      </c>
      <c r="J52" s="82">
        <v>44</v>
      </c>
      <c r="K52" s="83" t="s">
        <v>10</v>
      </c>
      <c r="L52" s="6"/>
      <c r="M52" s="1"/>
      <c r="N52" s="7"/>
      <c r="O52" s="1" t="s">
        <v>9</v>
      </c>
      <c r="P52" s="6"/>
      <c r="Q52" s="96" t="s">
        <v>33</v>
      </c>
      <c r="R52" s="96" t="s">
        <v>7</v>
      </c>
      <c r="S52" s="112"/>
      <c r="T52" s="112"/>
      <c r="U52" s="85">
        <f t="shared" si="5"/>
        <v>0</v>
      </c>
      <c r="V52" s="85" t="str">
        <f t="shared" si="6"/>
        <v>gram</v>
      </c>
      <c r="W52" s="85" t="e">
        <f t="shared" si="7"/>
        <v>#DIV/0!</v>
      </c>
      <c r="X52" s="86">
        <f t="shared" si="8"/>
        <v>202752</v>
      </c>
      <c r="Y52" s="87" t="e">
        <f t="shared" si="9"/>
        <v>#DIV/0!</v>
      </c>
      <c r="Z52" s="85"/>
    </row>
    <row r="53" spans="1:26" ht="30" customHeight="1" x14ac:dyDescent="0.25">
      <c r="A53" s="75">
        <v>35</v>
      </c>
      <c r="B53" s="76" t="s">
        <v>495</v>
      </c>
      <c r="C53" s="77" t="s">
        <v>494</v>
      </c>
      <c r="D53" s="77" t="s">
        <v>493</v>
      </c>
      <c r="E53" s="97" t="s">
        <v>45</v>
      </c>
      <c r="F53" s="79">
        <v>2</v>
      </c>
      <c r="G53" s="80" t="s">
        <v>9</v>
      </c>
      <c r="H53" s="79">
        <v>2</v>
      </c>
      <c r="I53" s="81" t="s">
        <v>8</v>
      </c>
      <c r="J53" s="82">
        <v>5</v>
      </c>
      <c r="K53" s="83" t="s">
        <v>10</v>
      </c>
      <c r="L53" s="6"/>
      <c r="M53" s="1"/>
      <c r="N53" s="7"/>
      <c r="O53" s="1" t="s">
        <v>9</v>
      </c>
      <c r="P53" s="6"/>
      <c r="Q53" s="84" t="s">
        <v>8</v>
      </c>
      <c r="R53" s="84" t="s">
        <v>7</v>
      </c>
      <c r="S53" s="112"/>
      <c r="T53" s="112"/>
      <c r="U53" s="85">
        <f t="shared" si="5"/>
        <v>0</v>
      </c>
      <c r="V53" s="85" t="str">
        <f t="shared" si="6"/>
        <v>kg</v>
      </c>
      <c r="W53" s="85" t="e">
        <f t="shared" si="7"/>
        <v>#DIV/0!</v>
      </c>
      <c r="X53" s="86">
        <f t="shared" si="8"/>
        <v>20</v>
      </c>
      <c r="Y53" s="87" t="e">
        <f t="shared" si="9"/>
        <v>#DIV/0!</v>
      </c>
      <c r="Z53" s="85"/>
    </row>
    <row r="54" spans="1:26" ht="30" customHeight="1" x14ac:dyDescent="0.25">
      <c r="A54" s="89">
        <v>36</v>
      </c>
      <c r="B54" s="90" t="s">
        <v>492</v>
      </c>
      <c r="C54" s="91" t="s">
        <v>491</v>
      </c>
      <c r="D54" s="91" t="s">
        <v>490</v>
      </c>
      <c r="E54" s="98" t="s">
        <v>45</v>
      </c>
      <c r="F54" s="93">
        <v>4</v>
      </c>
      <c r="G54" s="94" t="s">
        <v>9</v>
      </c>
      <c r="H54" s="93">
        <v>1</v>
      </c>
      <c r="I54" s="95" t="s">
        <v>8</v>
      </c>
      <c r="J54" s="82">
        <v>69</v>
      </c>
      <c r="K54" s="83" t="s">
        <v>10</v>
      </c>
      <c r="L54" s="6"/>
      <c r="M54" s="1"/>
      <c r="N54" s="7"/>
      <c r="O54" s="1" t="s">
        <v>9</v>
      </c>
      <c r="P54" s="6"/>
      <c r="Q54" s="96" t="s">
        <v>8</v>
      </c>
      <c r="R54" s="96" t="s">
        <v>7</v>
      </c>
      <c r="S54" s="112"/>
      <c r="T54" s="112"/>
      <c r="U54" s="85">
        <f t="shared" si="5"/>
        <v>0</v>
      </c>
      <c r="V54" s="85" t="str">
        <f t="shared" si="6"/>
        <v>kg</v>
      </c>
      <c r="W54" s="85" t="e">
        <f t="shared" si="7"/>
        <v>#DIV/0!</v>
      </c>
      <c r="X54" s="86">
        <f t="shared" si="8"/>
        <v>276</v>
      </c>
      <c r="Y54" s="87" t="e">
        <f t="shared" si="9"/>
        <v>#DIV/0!</v>
      </c>
      <c r="Z54" s="85"/>
    </row>
    <row r="55" spans="1:26" ht="30" customHeight="1" x14ac:dyDescent="0.25">
      <c r="A55" s="75">
        <v>37</v>
      </c>
      <c r="B55" s="76" t="s">
        <v>489</v>
      </c>
      <c r="C55" s="77" t="s">
        <v>488</v>
      </c>
      <c r="D55" s="77" t="s">
        <v>487</v>
      </c>
      <c r="E55" s="78" t="s">
        <v>194</v>
      </c>
      <c r="F55" s="79" t="s">
        <v>12</v>
      </c>
      <c r="G55" s="80" t="s">
        <v>9</v>
      </c>
      <c r="H55" s="79" t="s">
        <v>486</v>
      </c>
      <c r="I55" s="81" t="s">
        <v>8</v>
      </c>
      <c r="J55" s="82">
        <v>5</v>
      </c>
      <c r="K55" s="83" t="s">
        <v>10</v>
      </c>
      <c r="L55" s="6"/>
      <c r="M55" s="1"/>
      <c r="N55" s="7"/>
      <c r="O55" s="1" t="s">
        <v>9</v>
      </c>
      <c r="P55" s="6"/>
      <c r="Q55" s="84" t="s">
        <v>8</v>
      </c>
      <c r="R55" s="84" t="s">
        <v>8</v>
      </c>
      <c r="S55" s="112"/>
      <c r="T55" s="112"/>
      <c r="U55" s="85">
        <f t="shared" si="5"/>
        <v>0</v>
      </c>
      <c r="V55" s="85" t="str">
        <f t="shared" si="6"/>
        <v>kg</v>
      </c>
      <c r="W55" s="85" t="e">
        <f t="shared" si="7"/>
        <v>#DIV/0!</v>
      </c>
      <c r="X55" s="86">
        <f t="shared" si="8"/>
        <v>34.200000000000003</v>
      </c>
      <c r="Y55" s="87" t="e">
        <f t="shared" si="9"/>
        <v>#DIV/0!</v>
      </c>
      <c r="Z55" s="85"/>
    </row>
    <row r="56" spans="1:26" ht="30" customHeight="1" x14ac:dyDescent="0.25">
      <c r="A56" s="89">
        <v>38</v>
      </c>
      <c r="B56" s="90" t="s">
        <v>485</v>
      </c>
      <c r="C56" s="91" t="s">
        <v>484</v>
      </c>
      <c r="D56" s="91" t="s">
        <v>483</v>
      </c>
      <c r="E56" s="98"/>
      <c r="F56" s="93" t="s">
        <v>22</v>
      </c>
      <c r="G56" s="94" t="s">
        <v>9</v>
      </c>
      <c r="H56" s="93" t="s">
        <v>54</v>
      </c>
      <c r="I56" s="95" t="s">
        <v>8</v>
      </c>
      <c r="J56" s="82">
        <v>200</v>
      </c>
      <c r="K56" s="83" t="s">
        <v>10</v>
      </c>
      <c r="L56" s="6"/>
      <c r="M56" s="1"/>
      <c r="N56" s="7"/>
      <c r="O56" s="1" t="s">
        <v>9</v>
      </c>
      <c r="P56" s="6"/>
      <c r="Q56" s="96" t="s">
        <v>8</v>
      </c>
      <c r="R56" s="96" t="s">
        <v>7</v>
      </c>
      <c r="S56" s="112"/>
      <c r="T56" s="112"/>
      <c r="U56" s="85">
        <f t="shared" si="5"/>
        <v>0</v>
      </c>
      <c r="V56" s="85" t="str">
        <f t="shared" si="6"/>
        <v>kg</v>
      </c>
      <c r="W56" s="85" t="e">
        <f t="shared" si="7"/>
        <v>#DIV/0!</v>
      </c>
      <c r="X56" s="86">
        <f t="shared" si="8"/>
        <v>800</v>
      </c>
      <c r="Y56" s="87" t="e">
        <f t="shared" si="9"/>
        <v>#DIV/0!</v>
      </c>
      <c r="Z56" s="85"/>
    </row>
    <row r="57" spans="1:26" ht="30" customHeight="1" x14ac:dyDescent="0.25">
      <c r="A57" s="75">
        <v>39</v>
      </c>
      <c r="B57" s="76" t="s">
        <v>482</v>
      </c>
      <c r="C57" s="77" t="s">
        <v>481</v>
      </c>
      <c r="D57" s="77" t="s">
        <v>480</v>
      </c>
      <c r="E57" s="78" t="s">
        <v>45</v>
      </c>
      <c r="F57" s="79" t="s">
        <v>22</v>
      </c>
      <c r="G57" s="80" t="s">
        <v>9</v>
      </c>
      <c r="H57" s="79" t="s">
        <v>479</v>
      </c>
      <c r="I57" s="81" t="s">
        <v>8</v>
      </c>
      <c r="J57" s="82">
        <v>989.52999999999986</v>
      </c>
      <c r="K57" s="83" t="s">
        <v>26</v>
      </c>
      <c r="L57" s="6"/>
      <c r="M57" s="1"/>
      <c r="N57" s="7"/>
      <c r="O57" s="1" t="s">
        <v>9</v>
      </c>
      <c r="P57" s="6"/>
      <c r="Q57" s="84" t="s">
        <v>8</v>
      </c>
      <c r="R57" s="84" t="s">
        <v>8</v>
      </c>
      <c r="S57" s="112"/>
      <c r="T57" s="112"/>
      <c r="U57" s="85">
        <f t="shared" si="5"/>
        <v>0</v>
      </c>
      <c r="V57" s="85" t="str">
        <f t="shared" si="6"/>
        <v>kg</v>
      </c>
      <c r="W57" s="85" t="e">
        <f t="shared" si="7"/>
        <v>#DIV/0!</v>
      </c>
      <c r="X57" s="86">
        <f t="shared" si="8"/>
        <v>10390.064999999999</v>
      </c>
      <c r="Y57" s="87" t="e">
        <f t="shared" si="9"/>
        <v>#DIV/0!</v>
      </c>
      <c r="Z57" s="85"/>
    </row>
    <row r="58" spans="1:26" ht="30" customHeight="1" x14ac:dyDescent="0.25">
      <c r="A58" s="89">
        <v>40</v>
      </c>
      <c r="B58" s="90" t="s">
        <v>478</v>
      </c>
      <c r="C58" s="91" t="s">
        <v>477</v>
      </c>
      <c r="D58" s="91" t="s">
        <v>476</v>
      </c>
      <c r="E58" s="98"/>
      <c r="F58" s="93" t="s">
        <v>12</v>
      </c>
      <c r="G58" s="94" t="s">
        <v>9</v>
      </c>
      <c r="H58" s="93" t="s">
        <v>223</v>
      </c>
      <c r="I58" s="95" t="s">
        <v>8</v>
      </c>
      <c r="J58" s="82">
        <v>149</v>
      </c>
      <c r="K58" s="83" t="s">
        <v>10</v>
      </c>
      <c r="L58" s="6"/>
      <c r="M58" s="1"/>
      <c r="N58" s="7"/>
      <c r="O58" s="1" t="s">
        <v>9</v>
      </c>
      <c r="P58" s="6"/>
      <c r="Q58" s="96" t="s">
        <v>8</v>
      </c>
      <c r="R58" s="96" t="s">
        <v>7</v>
      </c>
      <c r="S58" s="112"/>
      <c r="T58" s="112"/>
      <c r="U58" s="85">
        <f t="shared" si="5"/>
        <v>0</v>
      </c>
      <c r="V58" s="85" t="str">
        <f t="shared" si="6"/>
        <v>kg</v>
      </c>
      <c r="W58" s="85" t="e">
        <f t="shared" si="7"/>
        <v>#DIV/0!</v>
      </c>
      <c r="X58" s="86">
        <f t="shared" si="8"/>
        <v>596</v>
      </c>
      <c r="Y58" s="87" t="e">
        <f t="shared" si="9"/>
        <v>#DIV/0!</v>
      </c>
      <c r="Z58" s="85"/>
    </row>
    <row r="59" spans="1:26" ht="30" customHeight="1" x14ac:dyDescent="0.25">
      <c r="A59" s="75">
        <v>41</v>
      </c>
      <c r="B59" s="76" t="s">
        <v>475</v>
      </c>
      <c r="C59" s="77" t="s">
        <v>474</v>
      </c>
      <c r="D59" s="77" t="s">
        <v>473</v>
      </c>
      <c r="E59" s="78" t="s">
        <v>472</v>
      </c>
      <c r="F59" s="79">
        <v>2</v>
      </c>
      <c r="G59" s="80" t="s">
        <v>9</v>
      </c>
      <c r="H59" s="79">
        <v>2</v>
      </c>
      <c r="I59" s="81" t="s">
        <v>8</v>
      </c>
      <c r="J59" s="82">
        <v>45</v>
      </c>
      <c r="K59" s="83" t="s">
        <v>10</v>
      </c>
      <c r="L59" s="6"/>
      <c r="M59" s="1"/>
      <c r="N59" s="7"/>
      <c r="O59" s="1" t="s">
        <v>9</v>
      </c>
      <c r="P59" s="6"/>
      <c r="Q59" s="84" t="s">
        <v>8</v>
      </c>
      <c r="R59" s="84" t="s">
        <v>7</v>
      </c>
      <c r="S59" s="112"/>
      <c r="T59" s="112"/>
      <c r="U59" s="85">
        <f t="shared" si="5"/>
        <v>0</v>
      </c>
      <c r="V59" s="85" t="str">
        <f t="shared" si="6"/>
        <v>kg</v>
      </c>
      <c r="W59" s="85" t="e">
        <f t="shared" si="7"/>
        <v>#DIV/0!</v>
      </c>
      <c r="X59" s="86">
        <f t="shared" si="8"/>
        <v>180</v>
      </c>
      <c r="Y59" s="87" t="e">
        <f t="shared" si="9"/>
        <v>#DIV/0!</v>
      </c>
      <c r="Z59" s="85"/>
    </row>
    <row r="60" spans="1:26" ht="30" customHeight="1" x14ac:dyDescent="0.25">
      <c r="A60" s="89">
        <v>42</v>
      </c>
      <c r="B60" s="90" t="s">
        <v>471</v>
      </c>
      <c r="C60" s="91" t="s">
        <v>470</v>
      </c>
      <c r="D60" s="91" t="s">
        <v>469</v>
      </c>
      <c r="E60" s="92" t="s">
        <v>468</v>
      </c>
      <c r="F60" s="93" t="s">
        <v>22</v>
      </c>
      <c r="G60" s="94" t="s">
        <v>9</v>
      </c>
      <c r="H60" s="93" t="s">
        <v>27</v>
      </c>
      <c r="I60" s="95" t="s">
        <v>8</v>
      </c>
      <c r="J60" s="82">
        <v>227</v>
      </c>
      <c r="K60" s="83" t="s">
        <v>10</v>
      </c>
      <c r="L60" s="6"/>
      <c r="M60" s="1"/>
      <c r="N60" s="7"/>
      <c r="O60" s="1" t="s">
        <v>9</v>
      </c>
      <c r="P60" s="6"/>
      <c r="Q60" s="96" t="s">
        <v>8</v>
      </c>
      <c r="R60" s="96" t="s">
        <v>7</v>
      </c>
      <c r="S60" s="112"/>
      <c r="T60" s="112"/>
      <c r="U60" s="85">
        <f t="shared" si="5"/>
        <v>0</v>
      </c>
      <c r="V60" s="85" t="str">
        <f t="shared" si="6"/>
        <v>kg</v>
      </c>
      <c r="W60" s="85" t="e">
        <f t="shared" si="7"/>
        <v>#DIV/0!</v>
      </c>
      <c r="X60" s="86">
        <f t="shared" si="8"/>
        <v>1135</v>
      </c>
      <c r="Y60" s="87" t="e">
        <f t="shared" si="9"/>
        <v>#DIV/0!</v>
      </c>
      <c r="Z60" s="85"/>
    </row>
    <row r="61" spans="1:26" ht="30" customHeight="1" x14ac:dyDescent="0.25">
      <c r="A61" s="75">
        <v>43</v>
      </c>
      <c r="B61" s="76" t="s">
        <v>467</v>
      </c>
      <c r="C61" s="77" t="s">
        <v>466</v>
      </c>
      <c r="D61" s="77" t="s">
        <v>465</v>
      </c>
      <c r="E61" s="97"/>
      <c r="F61" s="79" t="s">
        <v>12</v>
      </c>
      <c r="G61" s="80" t="s">
        <v>9</v>
      </c>
      <c r="H61" s="79" t="s">
        <v>223</v>
      </c>
      <c r="I61" s="81" t="s">
        <v>8</v>
      </c>
      <c r="J61" s="82">
        <v>128</v>
      </c>
      <c r="K61" s="83" t="s">
        <v>26</v>
      </c>
      <c r="L61" s="6"/>
      <c r="M61" s="1"/>
      <c r="N61" s="7"/>
      <c r="O61" s="1" t="s">
        <v>9</v>
      </c>
      <c r="P61" s="6"/>
      <c r="Q61" s="84" t="s">
        <v>8</v>
      </c>
      <c r="R61" s="84" t="s">
        <v>7</v>
      </c>
      <c r="S61" s="112"/>
      <c r="T61" s="112"/>
      <c r="U61" s="85">
        <f t="shared" si="5"/>
        <v>0</v>
      </c>
      <c r="V61" s="85" t="str">
        <f t="shared" si="6"/>
        <v>kg</v>
      </c>
      <c r="W61" s="85" t="e">
        <f t="shared" si="7"/>
        <v>#DIV/0!</v>
      </c>
      <c r="X61" s="86">
        <f t="shared" si="8"/>
        <v>512</v>
      </c>
      <c r="Y61" s="87" t="e">
        <f t="shared" si="9"/>
        <v>#DIV/0!</v>
      </c>
      <c r="Z61" s="85"/>
    </row>
    <row r="62" spans="1:26" ht="30" customHeight="1" x14ac:dyDescent="0.25">
      <c r="A62" s="89">
        <v>44</v>
      </c>
      <c r="B62" s="90" t="s">
        <v>464</v>
      </c>
      <c r="C62" s="91" t="s">
        <v>463</v>
      </c>
      <c r="D62" s="91" t="s">
        <v>462</v>
      </c>
      <c r="E62" s="92" t="s">
        <v>454</v>
      </c>
      <c r="F62" s="93" t="s">
        <v>411</v>
      </c>
      <c r="G62" s="94" t="s">
        <v>9</v>
      </c>
      <c r="H62" s="93" t="s">
        <v>243</v>
      </c>
      <c r="I62" s="95" t="s">
        <v>33</v>
      </c>
      <c r="J62" s="82">
        <v>5</v>
      </c>
      <c r="K62" s="83" t="s">
        <v>10</v>
      </c>
      <c r="L62" s="6"/>
      <c r="M62" s="1"/>
      <c r="N62" s="7"/>
      <c r="O62" s="1" t="s">
        <v>9</v>
      </c>
      <c r="P62" s="6"/>
      <c r="Q62" s="96" t="s">
        <v>33</v>
      </c>
      <c r="R62" s="96" t="s">
        <v>7</v>
      </c>
      <c r="S62" s="112"/>
      <c r="T62" s="112"/>
      <c r="U62" s="85">
        <f t="shared" si="5"/>
        <v>0</v>
      </c>
      <c r="V62" s="85" t="str">
        <f t="shared" si="6"/>
        <v>gram</v>
      </c>
      <c r="W62" s="85" t="e">
        <f t="shared" si="7"/>
        <v>#DIV/0!</v>
      </c>
      <c r="X62" s="86">
        <f t="shared" si="8"/>
        <v>20340</v>
      </c>
      <c r="Y62" s="87" t="e">
        <f t="shared" si="9"/>
        <v>#DIV/0!</v>
      </c>
      <c r="Z62" s="85"/>
    </row>
    <row r="63" spans="1:26" ht="30" customHeight="1" x14ac:dyDescent="0.25">
      <c r="A63" s="75">
        <v>45</v>
      </c>
      <c r="B63" s="76" t="s">
        <v>461</v>
      </c>
      <c r="C63" s="77" t="s">
        <v>460</v>
      </c>
      <c r="D63" s="77" t="s">
        <v>459</v>
      </c>
      <c r="E63" s="78" t="s">
        <v>100</v>
      </c>
      <c r="F63" s="79" t="s">
        <v>458</v>
      </c>
      <c r="G63" s="80" t="s">
        <v>9</v>
      </c>
      <c r="H63" s="79" t="s">
        <v>243</v>
      </c>
      <c r="I63" s="81" t="s">
        <v>33</v>
      </c>
      <c r="J63" s="82">
        <v>7</v>
      </c>
      <c r="K63" s="83" t="s">
        <v>10</v>
      </c>
      <c r="L63" s="6"/>
      <c r="M63" s="1"/>
      <c r="N63" s="7"/>
      <c r="O63" s="1" t="s">
        <v>9</v>
      </c>
      <c r="P63" s="6"/>
      <c r="Q63" s="84" t="s">
        <v>33</v>
      </c>
      <c r="R63" s="84" t="s">
        <v>7</v>
      </c>
      <c r="S63" s="112"/>
      <c r="T63" s="112"/>
      <c r="U63" s="85">
        <f t="shared" si="5"/>
        <v>0</v>
      </c>
      <c r="V63" s="85" t="str">
        <f t="shared" si="6"/>
        <v>gram</v>
      </c>
      <c r="W63" s="85" t="e">
        <f t="shared" si="7"/>
        <v>#DIV/0!</v>
      </c>
      <c r="X63" s="86">
        <f t="shared" si="8"/>
        <v>27685</v>
      </c>
      <c r="Y63" s="87" t="e">
        <f t="shared" si="9"/>
        <v>#DIV/0!</v>
      </c>
      <c r="Z63" s="85"/>
    </row>
    <row r="64" spans="1:26" ht="30" customHeight="1" x14ac:dyDescent="0.25">
      <c r="A64" s="89">
        <v>46</v>
      </c>
      <c r="B64" s="90" t="s">
        <v>457</v>
      </c>
      <c r="C64" s="91" t="s">
        <v>456</v>
      </c>
      <c r="D64" s="91" t="s">
        <v>455</v>
      </c>
      <c r="E64" s="92" t="s">
        <v>454</v>
      </c>
      <c r="F64" s="93">
        <v>18</v>
      </c>
      <c r="G64" s="94" t="s">
        <v>9</v>
      </c>
      <c r="H64" s="93">
        <v>198</v>
      </c>
      <c r="I64" s="95" t="s">
        <v>33</v>
      </c>
      <c r="J64" s="82">
        <v>309</v>
      </c>
      <c r="K64" s="83" t="s">
        <v>10</v>
      </c>
      <c r="L64" s="6"/>
      <c r="M64" s="1"/>
      <c r="N64" s="7"/>
      <c r="O64" s="1" t="s">
        <v>9</v>
      </c>
      <c r="P64" s="6"/>
      <c r="Q64" s="96" t="s">
        <v>33</v>
      </c>
      <c r="R64" s="96" t="s">
        <v>7</v>
      </c>
      <c r="S64" s="112"/>
      <c r="T64" s="112"/>
      <c r="U64" s="85">
        <f t="shared" si="5"/>
        <v>0</v>
      </c>
      <c r="V64" s="85" t="str">
        <f t="shared" si="6"/>
        <v>gram</v>
      </c>
      <c r="W64" s="85" t="e">
        <f t="shared" si="7"/>
        <v>#DIV/0!</v>
      </c>
      <c r="X64" s="86">
        <f t="shared" si="8"/>
        <v>1101276</v>
      </c>
      <c r="Y64" s="87" t="e">
        <f t="shared" si="9"/>
        <v>#DIV/0!</v>
      </c>
      <c r="Z64" s="85"/>
    </row>
    <row r="65" spans="1:26" ht="30" customHeight="1" x14ac:dyDescent="0.25">
      <c r="A65" s="75">
        <v>47</v>
      </c>
      <c r="B65" s="76" t="s">
        <v>453</v>
      </c>
      <c r="C65" s="77" t="s">
        <v>452</v>
      </c>
      <c r="D65" s="77" t="s">
        <v>451</v>
      </c>
      <c r="E65" s="97"/>
      <c r="F65" s="79" t="s">
        <v>22</v>
      </c>
      <c r="G65" s="80" t="s">
        <v>9</v>
      </c>
      <c r="H65" s="79" t="s">
        <v>325</v>
      </c>
      <c r="I65" s="81" t="s">
        <v>8</v>
      </c>
      <c r="J65" s="82">
        <v>220</v>
      </c>
      <c r="K65" s="83" t="s">
        <v>26</v>
      </c>
      <c r="L65" s="6"/>
      <c r="M65" s="1"/>
      <c r="N65" s="7"/>
      <c r="O65" s="1" t="s">
        <v>9</v>
      </c>
      <c r="P65" s="6"/>
      <c r="Q65" s="84" t="s">
        <v>8</v>
      </c>
      <c r="R65" s="84" t="s">
        <v>8</v>
      </c>
      <c r="S65" s="112"/>
      <c r="T65" s="112"/>
      <c r="U65" s="85">
        <f t="shared" si="5"/>
        <v>0</v>
      </c>
      <c r="V65" s="85" t="str">
        <f t="shared" si="6"/>
        <v>kg</v>
      </c>
      <c r="W65" s="85" t="e">
        <f t="shared" si="7"/>
        <v>#DIV/0!</v>
      </c>
      <c r="X65" s="86">
        <f t="shared" si="8"/>
        <v>2200</v>
      </c>
      <c r="Y65" s="87" t="e">
        <f t="shared" si="9"/>
        <v>#DIV/0!</v>
      </c>
      <c r="Z65" s="85"/>
    </row>
    <row r="66" spans="1:26" ht="30" customHeight="1" x14ac:dyDescent="0.25">
      <c r="A66" s="89">
        <v>48</v>
      </c>
      <c r="B66" s="90" t="s">
        <v>450</v>
      </c>
      <c r="C66" s="91" t="s">
        <v>449</v>
      </c>
      <c r="D66" s="91" t="s">
        <v>448</v>
      </c>
      <c r="E66" s="92" t="s">
        <v>447</v>
      </c>
      <c r="F66" s="93">
        <v>2</v>
      </c>
      <c r="G66" s="94" t="s">
        <v>9</v>
      </c>
      <c r="H66" s="93">
        <v>2.27</v>
      </c>
      <c r="I66" s="95" t="s">
        <v>8</v>
      </c>
      <c r="J66" s="82">
        <v>66</v>
      </c>
      <c r="K66" s="83" t="s">
        <v>10</v>
      </c>
      <c r="L66" s="6"/>
      <c r="M66" s="1"/>
      <c r="N66" s="7"/>
      <c r="O66" s="1" t="s">
        <v>9</v>
      </c>
      <c r="P66" s="6"/>
      <c r="Q66" s="96" t="s">
        <v>8</v>
      </c>
      <c r="R66" s="96" t="s">
        <v>7</v>
      </c>
      <c r="S66" s="112"/>
      <c r="T66" s="112"/>
      <c r="U66" s="85">
        <f t="shared" si="5"/>
        <v>0</v>
      </c>
      <c r="V66" s="85" t="str">
        <f t="shared" si="6"/>
        <v>kg</v>
      </c>
      <c r="W66" s="85" t="e">
        <f t="shared" si="7"/>
        <v>#DIV/0!</v>
      </c>
      <c r="X66" s="86">
        <f t="shared" si="8"/>
        <v>299.64</v>
      </c>
      <c r="Y66" s="87" t="e">
        <f t="shared" si="9"/>
        <v>#DIV/0!</v>
      </c>
      <c r="Z66" s="85"/>
    </row>
    <row r="67" spans="1:26" ht="30" customHeight="1" x14ac:dyDescent="0.25">
      <c r="A67" s="75">
        <v>49</v>
      </c>
      <c r="B67" s="76" t="s">
        <v>446</v>
      </c>
      <c r="C67" s="77" t="s">
        <v>445</v>
      </c>
      <c r="D67" s="77" t="s">
        <v>444</v>
      </c>
      <c r="E67" s="78" t="s">
        <v>443</v>
      </c>
      <c r="F67" s="79">
        <v>2</v>
      </c>
      <c r="G67" s="80" t="s">
        <v>9</v>
      </c>
      <c r="H67" s="79">
        <v>2</v>
      </c>
      <c r="I67" s="81" t="s">
        <v>8</v>
      </c>
      <c r="J67" s="82">
        <v>181</v>
      </c>
      <c r="K67" s="83" t="s">
        <v>10</v>
      </c>
      <c r="L67" s="6"/>
      <c r="M67" s="1"/>
      <c r="N67" s="7"/>
      <c r="O67" s="1" t="s">
        <v>9</v>
      </c>
      <c r="P67" s="6"/>
      <c r="Q67" s="84" t="s">
        <v>8</v>
      </c>
      <c r="R67" s="84" t="s">
        <v>7</v>
      </c>
      <c r="S67" s="112"/>
      <c r="T67" s="112"/>
      <c r="U67" s="85">
        <f t="shared" si="5"/>
        <v>0</v>
      </c>
      <c r="V67" s="85" t="str">
        <f t="shared" si="6"/>
        <v>kg</v>
      </c>
      <c r="W67" s="85" t="e">
        <f t="shared" si="7"/>
        <v>#DIV/0!</v>
      </c>
      <c r="X67" s="86">
        <f t="shared" si="8"/>
        <v>724</v>
      </c>
      <c r="Y67" s="87" t="e">
        <f t="shared" si="9"/>
        <v>#DIV/0!</v>
      </c>
      <c r="Z67" s="85"/>
    </row>
    <row r="68" spans="1:26" ht="30" customHeight="1" x14ac:dyDescent="0.25">
      <c r="A68" s="89">
        <v>50</v>
      </c>
      <c r="B68" s="90" t="s">
        <v>442</v>
      </c>
      <c r="C68" s="91" t="s">
        <v>441</v>
      </c>
      <c r="D68" s="91" t="s">
        <v>440</v>
      </c>
      <c r="E68" s="98"/>
      <c r="F68" s="93" t="s">
        <v>22</v>
      </c>
      <c r="G68" s="94" t="s">
        <v>9</v>
      </c>
      <c r="H68" s="93" t="s">
        <v>27</v>
      </c>
      <c r="I68" s="95" t="s">
        <v>8</v>
      </c>
      <c r="J68" s="82">
        <v>350</v>
      </c>
      <c r="K68" s="83" t="s">
        <v>10</v>
      </c>
      <c r="L68" s="6"/>
      <c r="M68" s="1"/>
      <c r="N68" s="7"/>
      <c r="O68" s="1" t="s">
        <v>9</v>
      </c>
      <c r="P68" s="6"/>
      <c r="Q68" s="96" t="s">
        <v>8</v>
      </c>
      <c r="R68" s="96" t="s">
        <v>7</v>
      </c>
      <c r="S68" s="112"/>
      <c r="T68" s="112"/>
      <c r="U68" s="85">
        <f t="shared" si="5"/>
        <v>0</v>
      </c>
      <c r="V68" s="85" t="str">
        <f t="shared" si="6"/>
        <v>kg</v>
      </c>
      <c r="W68" s="85" t="e">
        <f t="shared" si="7"/>
        <v>#DIV/0!</v>
      </c>
      <c r="X68" s="86">
        <f t="shared" si="8"/>
        <v>1750</v>
      </c>
      <c r="Y68" s="87" t="e">
        <f t="shared" si="9"/>
        <v>#DIV/0!</v>
      </c>
      <c r="Z68" s="85"/>
    </row>
    <row r="69" spans="1:26" ht="30" customHeight="1" x14ac:dyDescent="0.25">
      <c r="A69" s="75">
        <v>51</v>
      </c>
      <c r="B69" s="76" t="s">
        <v>439</v>
      </c>
      <c r="C69" s="77" t="s">
        <v>438</v>
      </c>
      <c r="D69" s="77" t="s">
        <v>437</v>
      </c>
      <c r="E69" s="78" t="s">
        <v>45</v>
      </c>
      <c r="F69" s="79" t="s">
        <v>12</v>
      </c>
      <c r="G69" s="80" t="s">
        <v>9</v>
      </c>
      <c r="H69" s="79" t="s">
        <v>223</v>
      </c>
      <c r="I69" s="81" t="s">
        <v>8</v>
      </c>
      <c r="J69" s="82">
        <v>407</v>
      </c>
      <c r="K69" s="83" t="s">
        <v>10</v>
      </c>
      <c r="L69" s="6"/>
      <c r="M69" s="1"/>
      <c r="N69" s="7"/>
      <c r="O69" s="1" t="s">
        <v>9</v>
      </c>
      <c r="P69" s="6"/>
      <c r="Q69" s="84" t="s">
        <v>8</v>
      </c>
      <c r="R69" s="84" t="s">
        <v>7</v>
      </c>
      <c r="S69" s="112"/>
      <c r="T69" s="112"/>
      <c r="U69" s="85">
        <f t="shared" si="5"/>
        <v>0</v>
      </c>
      <c r="V69" s="85" t="str">
        <f t="shared" si="6"/>
        <v>kg</v>
      </c>
      <c r="W69" s="85" t="e">
        <f t="shared" si="7"/>
        <v>#DIV/0!</v>
      </c>
      <c r="X69" s="86">
        <f t="shared" si="8"/>
        <v>1628</v>
      </c>
      <c r="Y69" s="87" t="e">
        <f t="shared" si="9"/>
        <v>#DIV/0!</v>
      </c>
      <c r="Z69" s="85"/>
    </row>
    <row r="70" spans="1:26" ht="30" customHeight="1" x14ac:dyDescent="0.25">
      <c r="A70" s="89">
        <v>52</v>
      </c>
      <c r="B70" s="90" t="s">
        <v>436</v>
      </c>
      <c r="C70" s="91" t="s">
        <v>435</v>
      </c>
      <c r="D70" s="91" t="s">
        <v>434</v>
      </c>
      <c r="E70" s="98" t="s">
        <v>45</v>
      </c>
      <c r="F70" s="93">
        <v>1</v>
      </c>
      <c r="G70" s="94" t="s">
        <v>9</v>
      </c>
      <c r="H70" s="93">
        <v>4</v>
      </c>
      <c r="I70" s="95" t="s">
        <v>8</v>
      </c>
      <c r="J70" s="82">
        <v>336</v>
      </c>
      <c r="K70" s="83" t="s">
        <v>10</v>
      </c>
      <c r="L70" s="6"/>
      <c r="M70" s="1"/>
      <c r="N70" s="7"/>
      <c r="O70" s="1" t="s">
        <v>9</v>
      </c>
      <c r="P70" s="6"/>
      <c r="Q70" s="96" t="s">
        <v>8</v>
      </c>
      <c r="R70" s="96" t="s">
        <v>7</v>
      </c>
      <c r="S70" s="112"/>
      <c r="T70" s="112"/>
      <c r="U70" s="85">
        <f t="shared" si="5"/>
        <v>0</v>
      </c>
      <c r="V70" s="85" t="str">
        <f t="shared" si="6"/>
        <v>kg</v>
      </c>
      <c r="W70" s="85" t="e">
        <f t="shared" si="7"/>
        <v>#DIV/0!</v>
      </c>
      <c r="X70" s="86">
        <f t="shared" si="8"/>
        <v>1344</v>
      </c>
      <c r="Y70" s="87" t="e">
        <f t="shared" si="9"/>
        <v>#DIV/0!</v>
      </c>
      <c r="Z70" s="85"/>
    </row>
    <row r="71" spans="1:26" ht="30" customHeight="1" x14ac:dyDescent="0.25">
      <c r="A71" s="75">
        <v>53</v>
      </c>
      <c r="B71" s="76" t="s">
        <v>433</v>
      </c>
      <c r="C71" s="77" t="s">
        <v>432</v>
      </c>
      <c r="D71" s="77" t="s">
        <v>431</v>
      </c>
      <c r="E71" s="78" t="s">
        <v>45</v>
      </c>
      <c r="F71" s="79" t="s">
        <v>22</v>
      </c>
      <c r="G71" s="80" t="s">
        <v>9</v>
      </c>
      <c r="H71" s="79" t="s">
        <v>54</v>
      </c>
      <c r="I71" s="81" t="s">
        <v>8</v>
      </c>
      <c r="J71" s="82">
        <v>1602</v>
      </c>
      <c r="K71" s="83" t="s">
        <v>26</v>
      </c>
      <c r="L71" s="6"/>
      <c r="M71" s="1"/>
      <c r="N71" s="7"/>
      <c r="O71" s="1" t="s">
        <v>9</v>
      </c>
      <c r="P71" s="6"/>
      <c r="Q71" s="84" t="s">
        <v>8</v>
      </c>
      <c r="R71" s="84" t="s">
        <v>7</v>
      </c>
      <c r="S71" s="112"/>
      <c r="T71" s="112"/>
      <c r="U71" s="85">
        <f t="shared" si="5"/>
        <v>0</v>
      </c>
      <c r="V71" s="85" t="str">
        <f t="shared" si="6"/>
        <v>kg</v>
      </c>
      <c r="W71" s="85" t="e">
        <f t="shared" si="7"/>
        <v>#DIV/0!</v>
      </c>
      <c r="X71" s="86">
        <f t="shared" si="8"/>
        <v>6408</v>
      </c>
      <c r="Y71" s="87" t="e">
        <f t="shared" si="9"/>
        <v>#DIV/0!</v>
      </c>
      <c r="Z71" s="85"/>
    </row>
    <row r="72" spans="1:26" ht="30" customHeight="1" x14ac:dyDescent="0.25">
      <c r="A72" s="89">
        <v>54</v>
      </c>
      <c r="B72" s="90" t="s">
        <v>430</v>
      </c>
      <c r="C72" s="91" t="s">
        <v>429</v>
      </c>
      <c r="D72" s="91" t="s">
        <v>428</v>
      </c>
      <c r="E72" s="92" t="s">
        <v>45</v>
      </c>
      <c r="F72" s="93" t="s">
        <v>208</v>
      </c>
      <c r="G72" s="94" t="s">
        <v>9</v>
      </c>
      <c r="H72" s="93" t="s">
        <v>243</v>
      </c>
      <c r="I72" s="95" t="s">
        <v>33</v>
      </c>
      <c r="J72" s="82">
        <v>158</v>
      </c>
      <c r="K72" s="83" t="s">
        <v>10</v>
      </c>
      <c r="L72" s="6"/>
      <c r="M72" s="1"/>
      <c r="N72" s="7"/>
      <c r="O72" s="1" t="s">
        <v>9</v>
      </c>
      <c r="P72" s="6"/>
      <c r="Q72" s="96" t="s">
        <v>33</v>
      </c>
      <c r="R72" s="96" t="s">
        <v>7</v>
      </c>
      <c r="S72" s="112"/>
      <c r="T72" s="112"/>
      <c r="U72" s="85">
        <f t="shared" si="5"/>
        <v>0</v>
      </c>
      <c r="V72" s="85" t="str">
        <f t="shared" si="6"/>
        <v>gram</v>
      </c>
      <c r="W72" s="85" t="e">
        <f t="shared" si="7"/>
        <v>#DIV/0!</v>
      </c>
      <c r="X72" s="86">
        <f t="shared" si="8"/>
        <v>428496</v>
      </c>
      <c r="Y72" s="87" t="e">
        <f t="shared" si="9"/>
        <v>#DIV/0!</v>
      </c>
      <c r="Z72" s="85"/>
    </row>
    <row r="73" spans="1:26" ht="30" customHeight="1" x14ac:dyDescent="0.25">
      <c r="A73" s="75">
        <v>55</v>
      </c>
      <c r="B73" s="76" t="s">
        <v>427</v>
      </c>
      <c r="C73" s="77" t="s">
        <v>426</v>
      </c>
      <c r="D73" s="77" t="s">
        <v>425</v>
      </c>
      <c r="E73" s="97"/>
      <c r="F73" s="79" t="s">
        <v>22</v>
      </c>
      <c r="G73" s="80" t="s">
        <v>9</v>
      </c>
      <c r="H73" s="79" t="s">
        <v>91</v>
      </c>
      <c r="I73" s="81" t="s">
        <v>8</v>
      </c>
      <c r="J73" s="82">
        <v>22</v>
      </c>
      <c r="K73" s="83" t="s">
        <v>10</v>
      </c>
      <c r="L73" s="6"/>
      <c r="M73" s="1"/>
      <c r="N73" s="7"/>
      <c r="O73" s="1" t="s">
        <v>9</v>
      </c>
      <c r="P73" s="6"/>
      <c r="Q73" s="84" t="s">
        <v>8</v>
      </c>
      <c r="R73" s="84" t="s">
        <v>7</v>
      </c>
      <c r="S73" s="112"/>
      <c r="T73" s="112"/>
      <c r="U73" s="85">
        <f t="shared" si="5"/>
        <v>0</v>
      </c>
      <c r="V73" s="85" t="str">
        <f t="shared" si="6"/>
        <v>kg</v>
      </c>
      <c r="W73" s="85" t="e">
        <f t="shared" si="7"/>
        <v>#DIV/0!</v>
      </c>
      <c r="X73" s="86">
        <f t="shared" si="8"/>
        <v>99.88</v>
      </c>
      <c r="Y73" s="87" t="e">
        <f t="shared" si="9"/>
        <v>#DIV/0!</v>
      </c>
      <c r="Z73" s="85"/>
    </row>
    <row r="74" spans="1:26" ht="30" customHeight="1" x14ac:dyDescent="0.25">
      <c r="A74" s="89">
        <v>56</v>
      </c>
      <c r="B74" s="90" t="s">
        <v>424</v>
      </c>
      <c r="C74" s="91" t="s">
        <v>423</v>
      </c>
      <c r="D74" s="91" t="s">
        <v>422</v>
      </c>
      <c r="E74" s="92" t="s">
        <v>45</v>
      </c>
      <c r="F74" s="93" t="s">
        <v>12</v>
      </c>
      <c r="G74" s="94" t="s">
        <v>9</v>
      </c>
      <c r="H74" s="93" t="s">
        <v>223</v>
      </c>
      <c r="I74" s="95" t="s">
        <v>8</v>
      </c>
      <c r="J74" s="82">
        <v>167</v>
      </c>
      <c r="K74" s="83" t="s">
        <v>10</v>
      </c>
      <c r="L74" s="6"/>
      <c r="M74" s="1"/>
      <c r="N74" s="7"/>
      <c r="O74" s="1" t="s">
        <v>9</v>
      </c>
      <c r="P74" s="6"/>
      <c r="Q74" s="96" t="s">
        <v>8</v>
      </c>
      <c r="R74" s="96" t="s">
        <v>7</v>
      </c>
      <c r="S74" s="112"/>
      <c r="T74" s="112"/>
      <c r="U74" s="85">
        <f t="shared" si="5"/>
        <v>0</v>
      </c>
      <c r="V74" s="85" t="str">
        <f t="shared" si="6"/>
        <v>kg</v>
      </c>
      <c r="W74" s="85" t="e">
        <f t="shared" si="7"/>
        <v>#DIV/0!</v>
      </c>
      <c r="X74" s="86">
        <f t="shared" si="8"/>
        <v>668</v>
      </c>
      <c r="Y74" s="87" t="e">
        <f t="shared" si="9"/>
        <v>#DIV/0!</v>
      </c>
      <c r="Z74" s="85"/>
    </row>
    <row r="75" spans="1:26" ht="30" customHeight="1" x14ac:dyDescent="0.25">
      <c r="A75" s="75">
        <v>57</v>
      </c>
      <c r="B75" s="76" t="s">
        <v>421</v>
      </c>
      <c r="C75" s="77" t="s">
        <v>420</v>
      </c>
      <c r="D75" s="77" t="s">
        <v>419</v>
      </c>
      <c r="E75" s="78" t="s">
        <v>418</v>
      </c>
      <c r="F75" s="79">
        <v>12</v>
      </c>
      <c r="G75" s="80" t="s">
        <v>9</v>
      </c>
      <c r="H75" s="79">
        <v>1.3</v>
      </c>
      <c r="I75" s="81" t="s">
        <v>8</v>
      </c>
      <c r="J75" s="82">
        <v>6609.0410000000002</v>
      </c>
      <c r="K75" s="83" t="s">
        <v>26</v>
      </c>
      <c r="L75" s="6"/>
      <c r="M75" s="1"/>
      <c r="N75" s="7"/>
      <c r="O75" s="1" t="s">
        <v>9</v>
      </c>
      <c r="P75" s="6"/>
      <c r="Q75" s="84" t="s">
        <v>8</v>
      </c>
      <c r="R75" s="84" t="s">
        <v>8</v>
      </c>
      <c r="S75" s="112"/>
      <c r="T75" s="112"/>
      <c r="U75" s="85">
        <f t="shared" si="5"/>
        <v>0</v>
      </c>
      <c r="V75" s="85" t="str">
        <f t="shared" si="6"/>
        <v>kg</v>
      </c>
      <c r="W75" s="85" t="e">
        <f t="shared" si="7"/>
        <v>#DIV/0!</v>
      </c>
      <c r="X75" s="86">
        <f t="shared" si="8"/>
        <v>103101.03960000002</v>
      </c>
      <c r="Y75" s="87" t="e">
        <f t="shared" si="9"/>
        <v>#DIV/0!</v>
      </c>
      <c r="Z75" s="85"/>
    </row>
    <row r="76" spans="1:26" ht="30" customHeight="1" x14ac:dyDescent="0.25">
      <c r="A76" s="89">
        <v>58</v>
      </c>
      <c r="B76" s="90" t="s">
        <v>417</v>
      </c>
      <c r="C76" s="91" t="s">
        <v>416</v>
      </c>
      <c r="D76" s="91" t="s">
        <v>415</v>
      </c>
      <c r="E76" s="92" t="s">
        <v>45</v>
      </c>
      <c r="F76" s="93" t="s">
        <v>12</v>
      </c>
      <c r="G76" s="94" t="s">
        <v>9</v>
      </c>
      <c r="H76" s="93" t="s">
        <v>223</v>
      </c>
      <c r="I76" s="95" t="s">
        <v>8</v>
      </c>
      <c r="J76" s="82">
        <v>154</v>
      </c>
      <c r="K76" s="83" t="s">
        <v>10</v>
      </c>
      <c r="L76" s="6"/>
      <c r="M76" s="1"/>
      <c r="N76" s="7"/>
      <c r="O76" s="1" t="s">
        <v>9</v>
      </c>
      <c r="P76" s="6"/>
      <c r="Q76" s="96" t="s">
        <v>8</v>
      </c>
      <c r="R76" s="96" t="s">
        <v>7</v>
      </c>
      <c r="S76" s="112"/>
      <c r="T76" s="112"/>
      <c r="U76" s="85">
        <f t="shared" si="5"/>
        <v>0</v>
      </c>
      <c r="V76" s="85" t="str">
        <f t="shared" si="6"/>
        <v>kg</v>
      </c>
      <c r="W76" s="85" t="e">
        <f t="shared" si="7"/>
        <v>#DIV/0!</v>
      </c>
      <c r="X76" s="86">
        <f t="shared" si="8"/>
        <v>616</v>
      </c>
      <c r="Y76" s="87" t="e">
        <f t="shared" si="9"/>
        <v>#DIV/0!</v>
      </c>
      <c r="Z76" s="85"/>
    </row>
    <row r="77" spans="1:26" ht="30" customHeight="1" x14ac:dyDescent="0.25">
      <c r="A77" s="75">
        <v>59</v>
      </c>
      <c r="B77" s="76" t="s">
        <v>414</v>
      </c>
      <c r="C77" s="77" t="s">
        <v>413</v>
      </c>
      <c r="D77" s="77" t="s">
        <v>412</v>
      </c>
      <c r="E77" s="97"/>
      <c r="F77" s="79" t="s">
        <v>411</v>
      </c>
      <c r="G77" s="80" t="s">
        <v>9</v>
      </c>
      <c r="H77" s="79" t="s">
        <v>410</v>
      </c>
      <c r="I77" s="81" t="s">
        <v>33</v>
      </c>
      <c r="J77" s="82">
        <v>590</v>
      </c>
      <c r="K77" s="83" t="s">
        <v>10</v>
      </c>
      <c r="L77" s="6"/>
      <c r="M77" s="1"/>
      <c r="N77" s="7"/>
      <c r="O77" s="1" t="s">
        <v>9</v>
      </c>
      <c r="P77" s="6"/>
      <c r="Q77" s="84" t="s">
        <v>33</v>
      </c>
      <c r="R77" s="84" t="s">
        <v>7</v>
      </c>
      <c r="S77" s="112"/>
      <c r="T77" s="112"/>
      <c r="U77" s="85">
        <f t="shared" si="5"/>
        <v>0</v>
      </c>
      <c r="V77" s="85" t="str">
        <f t="shared" si="6"/>
        <v>gram</v>
      </c>
      <c r="W77" s="85" t="e">
        <f t="shared" si="7"/>
        <v>#DIV/0!</v>
      </c>
      <c r="X77" s="86">
        <f t="shared" si="8"/>
        <v>1614240</v>
      </c>
      <c r="Y77" s="87" t="e">
        <f t="shared" si="9"/>
        <v>#DIV/0!</v>
      </c>
      <c r="Z77" s="85"/>
    </row>
    <row r="78" spans="1:26" ht="30" customHeight="1" x14ac:dyDescent="0.25">
      <c r="A78" s="89">
        <v>60</v>
      </c>
      <c r="B78" s="90" t="s">
        <v>409</v>
      </c>
      <c r="C78" s="91" t="s">
        <v>408</v>
      </c>
      <c r="D78" s="91" t="s">
        <v>407</v>
      </c>
      <c r="E78" s="98" t="s">
        <v>45</v>
      </c>
      <c r="F78" s="93">
        <v>30</v>
      </c>
      <c r="G78" s="94" t="s">
        <v>9</v>
      </c>
      <c r="H78" s="93">
        <v>100</v>
      </c>
      <c r="I78" s="95" t="s">
        <v>33</v>
      </c>
      <c r="J78" s="82">
        <v>5</v>
      </c>
      <c r="K78" s="83" t="s">
        <v>10</v>
      </c>
      <c r="L78" s="6"/>
      <c r="M78" s="1"/>
      <c r="N78" s="7"/>
      <c r="O78" s="1" t="s">
        <v>9</v>
      </c>
      <c r="P78" s="6"/>
      <c r="Q78" s="96" t="s">
        <v>33</v>
      </c>
      <c r="R78" s="96" t="s">
        <v>7</v>
      </c>
      <c r="S78" s="112"/>
      <c r="T78" s="112"/>
      <c r="U78" s="85">
        <f t="shared" si="5"/>
        <v>0</v>
      </c>
      <c r="V78" s="85" t="str">
        <f t="shared" si="6"/>
        <v>gram</v>
      </c>
      <c r="W78" s="85" t="e">
        <f t="shared" si="7"/>
        <v>#DIV/0!</v>
      </c>
      <c r="X78" s="86">
        <f t="shared" si="8"/>
        <v>15000</v>
      </c>
      <c r="Y78" s="87" t="e">
        <f t="shared" si="9"/>
        <v>#DIV/0!</v>
      </c>
      <c r="Z78" s="85"/>
    </row>
    <row r="79" spans="1:26" ht="30" customHeight="1" x14ac:dyDescent="0.25">
      <c r="A79" s="75">
        <v>61</v>
      </c>
      <c r="B79" s="76" t="s">
        <v>406</v>
      </c>
      <c r="C79" s="77" t="s">
        <v>405</v>
      </c>
      <c r="D79" s="77" t="s">
        <v>404</v>
      </c>
      <c r="E79" s="97" t="s">
        <v>45</v>
      </c>
      <c r="F79" s="79">
        <v>1</v>
      </c>
      <c r="G79" s="80" t="s">
        <v>9</v>
      </c>
      <c r="H79" s="79">
        <v>4</v>
      </c>
      <c r="I79" s="81" t="s">
        <v>8</v>
      </c>
      <c r="J79" s="82">
        <v>5</v>
      </c>
      <c r="K79" s="83" t="s">
        <v>10</v>
      </c>
      <c r="L79" s="6"/>
      <c r="M79" s="1"/>
      <c r="N79" s="7"/>
      <c r="O79" s="1" t="s">
        <v>9</v>
      </c>
      <c r="P79" s="6"/>
      <c r="Q79" s="84" t="s">
        <v>8</v>
      </c>
      <c r="R79" s="84" t="s">
        <v>7</v>
      </c>
      <c r="S79" s="112"/>
      <c r="T79" s="112"/>
      <c r="U79" s="85">
        <f t="shared" si="5"/>
        <v>0</v>
      </c>
      <c r="V79" s="85" t="str">
        <f t="shared" si="6"/>
        <v>kg</v>
      </c>
      <c r="W79" s="85" t="e">
        <f t="shared" si="7"/>
        <v>#DIV/0!</v>
      </c>
      <c r="X79" s="86">
        <f t="shared" si="8"/>
        <v>20</v>
      </c>
      <c r="Y79" s="87" t="e">
        <f t="shared" si="9"/>
        <v>#DIV/0!</v>
      </c>
      <c r="Z79" s="85"/>
    </row>
    <row r="80" spans="1:26" ht="30" customHeight="1" x14ac:dyDescent="0.25">
      <c r="A80" s="89">
        <v>62</v>
      </c>
      <c r="B80" s="90" t="s">
        <v>403</v>
      </c>
      <c r="C80" s="91" t="s">
        <v>402</v>
      </c>
      <c r="D80" s="91" t="s">
        <v>401</v>
      </c>
      <c r="E80" s="92" t="s">
        <v>45</v>
      </c>
      <c r="F80" s="93" t="s">
        <v>22</v>
      </c>
      <c r="G80" s="94" t="s">
        <v>9</v>
      </c>
      <c r="H80" s="93" t="s">
        <v>27</v>
      </c>
      <c r="I80" s="95" t="s">
        <v>8</v>
      </c>
      <c r="J80" s="82">
        <v>5</v>
      </c>
      <c r="K80" s="83" t="s">
        <v>10</v>
      </c>
      <c r="L80" s="6"/>
      <c r="M80" s="1"/>
      <c r="N80" s="7"/>
      <c r="O80" s="1" t="s">
        <v>9</v>
      </c>
      <c r="P80" s="6"/>
      <c r="Q80" s="96" t="s">
        <v>8</v>
      </c>
      <c r="R80" s="96" t="s">
        <v>7</v>
      </c>
      <c r="S80" s="112"/>
      <c r="T80" s="112"/>
      <c r="U80" s="85">
        <f t="shared" si="5"/>
        <v>0</v>
      </c>
      <c r="V80" s="85" t="str">
        <f t="shared" si="6"/>
        <v>kg</v>
      </c>
      <c r="W80" s="85" t="e">
        <f t="shared" si="7"/>
        <v>#DIV/0!</v>
      </c>
      <c r="X80" s="86">
        <f t="shared" si="8"/>
        <v>25</v>
      </c>
      <c r="Y80" s="87" t="e">
        <f t="shared" si="9"/>
        <v>#DIV/0!</v>
      </c>
      <c r="Z80" s="85"/>
    </row>
    <row r="81" spans="1:26" ht="30" customHeight="1" x14ac:dyDescent="0.25">
      <c r="A81" s="75">
        <v>63</v>
      </c>
      <c r="B81" s="76" t="s">
        <v>400</v>
      </c>
      <c r="C81" s="77" t="s">
        <v>399</v>
      </c>
      <c r="D81" s="77" t="s">
        <v>398</v>
      </c>
      <c r="E81" s="97" t="s">
        <v>45</v>
      </c>
      <c r="F81" s="79">
        <v>1</v>
      </c>
      <c r="G81" s="80" t="s">
        <v>9</v>
      </c>
      <c r="H81" s="79">
        <v>5</v>
      </c>
      <c r="I81" s="81" t="s">
        <v>8</v>
      </c>
      <c r="J81" s="82">
        <v>181</v>
      </c>
      <c r="K81" s="83" t="s">
        <v>10</v>
      </c>
      <c r="L81" s="6"/>
      <c r="M81" s="1"/>
      <c r="N81" s="7"/>
      <c r="O81" s="1" t="s">
        <v>9</v>
      </c>
      <c r="P81" s="6"/>
      <c r="Q81" s="84" t="s">
        <v>8</v>
      </c>
      <c r="R81" s="84" t="s">
        <v>7</v>
      </c>
      <c r="S81" s="112"/>
      <c r="T81" s="112"/>
      <c r="U81" s="85">
        <f t="shared" si="5"/>
        <v>0</v>
      </c>
      <c r="V81" s="85" t="str">
        <f t="shared" si="6"/>
        <v>kg</v>
      </c>
      <c r="W81" s="85" t="e">
        <f t="shared" si="7"/>
        <v>#DIV/0!</v>
      </c>
      <c r="X81" s="86">
        <f t="shared" si="8"/>
        <v>905</v>
      </c>
      <c r="Y81" s="87" t="e">
        <f t="shared" si="9"/>
        <v>#DIV/0!</v>
      </c>
      <c r="Z81" s="85"/>
    </row>
    <row r="82" spans="1:26" ht="30" customHeight="1" x14ac:dyDescent="0.25">
      <c r="A82" s="89">
        <v>64</v>
      </c>
      <c r="B82" s="90" t="s">
        <v>397</v>
      </c>
      <c r="C82" s="91" t="s">
        <v>396</v>
      </c>
      <c r="D82" s="91" t="s">
        <v>395</v>
      </c>
      <c r="E82" s="92" t="s">
        <v>45</v>
      </c>
      <c r="F82" s="93" t="s">
        <v>111</v>
      </c>
      <c r="G82" s="94" t="s">
        <v>9</v>
      </c>
      <c r="H82" s="93" t="s">
        <v>394</v>
      </c>
      <c r="I82" s="95" t="s">
        <v>8</v>
      </c>
      <c r="J82" s="82">
        <v>921.70999999999981</v>
      </c>
      <c r="K82" s="83" t="s">
        <v>26</v>
      </c>
      <c r="L82" s="6"/>
      <c r="M82" s="1"/>
      <c r="N82" s="7"/>
      <c r="O82" s="1" t="s">
        <v>9</v>
      </c>
      <c r="P82" s="6"/>
      <c r="Q82" s="96" t="s">
        <v>8</v>
      </c>
      <c r="R82" s="96" t="s">
        <v>8</v>
      </c>
      <c r="S82" s="112"/>
      <c r="T82" s="112"/>
      <c r="U82" s="85">
        <f t="shared" si="5"/>
        <v>0</v>
      </c>
      <c r="V82" s="85" t="str">
        <f t="shared" si="6"/>
        <v>kg</v>
      </c>
      <c r="W82" s="85" t="e">
        <f t="shared" si="7"/>
        <v>#DIV/0!</v>
      </c>
      <c r="X82" s="86">
        <f t="shared" si="8"/>
        <v>11521.374999999998</v>
      </c>
      <c r="Y82" s="87" t="e">
        <f t="shared" si="9"/>
        <v>#DIV/0!</v>
      </c>
      <c r="Z82" s="85"/>
    </row>
    <row r="83" spans="1:26" ht="30" customHeight="1" x14ac:dyDescent="0.25">
      <c r="A83" s="75">
        <v>65</v>
      </c>
      <c r="B83" s="76" t="s">
        <v>393</v>
      </c>
      <c r="C83" s="77" t="s">
        <v>392</v>
      </c>
      <c r="D83" s="77" t="s">
        <v>391</v>
      </c>
      <c r="E83" s="97" t="s">
        <v>45</v>
      </c>
      <c r="F83" s="79" t="s">
        <v>22</v>
      </c>
      <c r="G83" s="80" t="s">
        <v>9</v>
      </c>
      <c r="H83" s="79" t="s">
        <v>54</v>
      </c>
      <c r="I83" s="81" t="s">
        <v>8</v>
      </c>
      <c r="J83" s="82">
        <v>3</v>
      </c>
      <c r="K83" s="83" t="s">
        <v>10</v>
      </c>
      <c r="L83" s="6"/>
      <c r="M83" s="1"/>
      <c r="N83" s="7"/>
      <c r="O83" s="1" t="s">
        <v>9</v>
      </c>
      <c r="P83" s="6"/>
      <c r="Q83" s="84" t="s">
        <v>8</v>
      </c>
      <c r="R83" s="84" t="s">
        <v>7</v>
      </c>
      <c r="S83" s="112"/>
      <c r="T83" s="112"/>
      <c r="U83" s="85">
        <f t="shared" ref="U83:U114" si="10">N83*P83</f>
        <v>0</v>
      </c>
      <c r="V83" s="85" t="str">
        <f t="shared" ref="V83:V114" si="11">Q83</f>
        <v>kg</v>
      </c>
      <c r="W83" s="85" t="e">
        <f t="shared" ref="W83:W114" si="12">S83/U83</f>
        <v>#DIV/0!</v>
      </c>
      <c r="X83" s="86">
        <f t="shared" ref="X83:X114" si="13">SUM(F83*H83)*J83</f>
        <v>12</v>
      </c>
      <c r="Y83" s="87" t="e">
        <f t="shared" ref="Y83:Y114" si="14">W83*X83</f>
        <v>#DIV/0!</v>
      </c>
      <c r="Z83" s="85"/>
    </row>
    <row r="84" spans="1:26" ht="30" customHeight="1" x14ac:dyDescent="0.25">
      <c r="A84" s="89">
        <v>66</v>
      </c>
      <c r="B84" s="90" t="s">
        <v>390</v>
      </c>
      <c r="C84" s="91" t="s">
        <v>389</v>
      </c>
      <c r="D84" s="91" t="s">
        <v>388</v>
      </c>
      <c r="E84" s="92" t="s">
        <v>371</v>
      </c>
      <c r="F84" s="93" t="s">
        <v>12</v>
      </c>
      <c r="G84" s="94" t="s">
        <v>9</v>
      </c>
      <c r="H84" s="93" t="s">
        <v>27</v>
      </c>
      <c r="I84" s="95" t="s">
        <v>8</v>
      </c>
      <c r="J84" s="82">
        <v>5</v>
      </c>
      <c r="K84" s="83" t="s">
        <v>10</v>
      </c>
      <c r="L84" s="6"/>
      <c r="M84" s="1"/>
      <c r="N84" s="7"/>
      <c r="O84" s="1" t="s">
        <v>9</v>
      </c>
      <c r="P84" s="6"/>
      <c r="Q84" s="96" t="s">
        <v>8</v>
      </c>
      <c r="R84" s="96" t="s">
        <v>7</v>
      </c>
      <c r="S84" s="112"/>
      <c r="T84" s="112"/>
      <c r="U84" s="85">
        <f t="shared" si="10"/>
        <v>0</v>
      </c>
      <c r="V84" s="85" t="str">
        <f t="shared" si="11"/>
        <v>kg</v>
      </c>
      <c r="W84" s="85" t="e">
        <f t="shared" si="12"/>
        <v>#DIV/0!</v>
      </c>
      <c r="X84" s="86">
        <f t="shared" si="13"/>
        <v>50</v>
      </c>
      <c r="Y84" s="87" t="e">
        <f t="shared" si="14"/>
        <v>#DIV/0!</v>
      </c>
      <c r="Z84" s="85"/>
    </row>
    <row r="85" spans="1:26" ht="30" customHeight="1" x14ac:dyDescent="0.25">
      <c r="A85" s="75">
        <v>67</v>
      </c>
      <c r="B85" s="76" t="s">
        <v>387</v>
      </c>
      <c r="C85" s="77" t="s">
        <v>386</v>
      </c>
      <c r="D85" s="77" t="s">
        <v>385</v>
      </c>
      <c r="E85" s="78" t="s">
        <v>384</v>
      </c>
      <c r="F85" s="79" t="s">
        <v>22</v>
      </c>
      <c r="G85" s="80" t="s">
        <v>9</v>
      </c>
      <c r="H85" s="79" t="s">
        <v>27</v>
      </c>
      <c r="I85" s="81" t="s">
        <v>8</v>
      </c>
      <c r="J85" s="82">
        <v>5</v>
      </c>
      <c r="K85" s="83" t="s">
        <v>10</v>
      </c>
      <c r="L85" s="6"/>
      <c r="M85" s="1"/>
      <c r="N85" s="7"/>
      <c r="O85" s="1" t="s">
        <v>9</v>
      </c>
      <c r="P85" s="6"/>
      <c r="Q85" s="84" t="s">
        <v>8</v>
      </c>
      <c r="R85" s="84" t="s">
        <v>7</v>
      </c>
      <c r="S85" s="112"/>
      <c r="T85" s="112"/>
      <c r="U85" s="85">
        <f t="shared" si="10"/>
        <v>0</v>
      </c>
      <c r="V85" s="85" t="str">
        <f t="shared" si="11"/>
        <v>kg</v>
      </c>
      <c r="W85" s="85" t="e">
        <f t="shared" si="12"/>
        <v>#DIV/0!</v>
      </c>
      <c r="X85" s="86">
        <f t="shared" si="13"/>
        <v>25</v>
      </c>
      <c r="Y85" s="87" t="e">
        <f t="shared" si="14"/>
        <v>#DIV/0!</v>
      </c>
      <c r="Z85" s="85"/>
    </row>
    <row r="86" spans="1:26" ht="30" customHeight="1" x14ac:dyDescent="0.25">
      <c r="A86" s="89">
        <v>68</v>
      </c>
      <c r="B86" s="90" t="s">
        <v>383</v>
      </c>
      <c r="C86" s="91" t="s">
        <v>382</v>
      </c>
      <c r="D86" s="91" t="s">
        <v>381</v>
      </c>
      <c r="E86" s="92" t="s">
        <v>45</v>
      </c>
      <c r="F86" s="93" t="s">
        <v>12</v>
      </c>
      <c r="G86" s="94" t="s">
        <v>9</v>
      </c>
      <c r="H86" s="93" t="s">
        <v>223</v>
      </c>
      <c r="I86" s="95" t="s">
        <v>8</v>
      </c>
      <c r="J86" s="82">
        <v>68</v>
      </c>
      <c r="K86" s="83" t="s">
        <v>10</v>
      </c>
      <c r="L86" s="6"/>
      <c r="M86" s="1"/>
      <c r="N86" s="7"/>
      <c r="O86" s="1" t="s">
        <v>9</v>
      </c>
      <c r="P86" s="6"/>
      <c r="Q86" s="96" t="s">
        <v>8</v>
      </c>
      <c r="R86" s="96" t="s">
        <v>7</v>
      </c>
      <c r="S86" s="112"/>
      <c r="T86" s="112"/>
      <c r="U86" s="85">
        <f t="shared" si="10"/>
        <v>0</v>
      </c>
      <c r="V86" s="85" t="str">
        <f t="shared" si="11"/>
        <v>kg</v>
      </c>
      <c r="W86" s="85" t="e">
        <f t="shared" si="12"/>
        <v>#DIV/0!</v>
      </c>
      <c r="X86" s="86">
        <f t="shared" si="13"/>
        <v>272</v>
      </c>
      <c r="Y86" s="87" t="e">
        <f t="shared" si="14"/>
        <v>#DIV/0!</v>
      </c>
      <c r="Z86" s="85"/>
    </row>
    <row r="87" spans="1:26" ht="30" customHeight="1" x14ac:dyDescent="0.25">
      <c r="A87" s="75">
        <v>69</v>
      </c>
      <c r="B87" s="76" t="s">
        <v>380</v>
      </c>
      <c r="C87" s="77" t="s">
        <v>379</v>
      </c>
      <c r="D87" s="77" t="s">
        <v>378</v>
      </c>
      <c r="E87" s="78" t="s">
        <v>371</v>
      </c>
      <c r="F87" s="79">
        <v>2</v>
      </c>
      <c r="G87" s="80" t="s">
        <v>9</v>
      </c>
      <c r="H87" s="79">
        <v>2</v>
      </c>
      <c r="I87" s="81" t="s">
        <v>8</v>
      </c>
      <c r="J87" s="82">
        <v>156</v>
      </c>
      <c r="K87" s="83" t="s">
        <v>10</v>
      </c>
      <c r="L87" s="6"/>
      <c r="M87" s="1"/>
      <c r="N87" s="7"/>
      <c r="O87" s="1" t="s">
        <v>9</v>
      </c>
      <c r="P87" s="6"/>
      <c r="Q87" s="84" t="s">
        <v>8</v>
      </c>
      <c r="R87" s="84" t="s">
        <v>7</v>
      </c>
      <c r="S87" s="112"/>
      <c r="T87" s="112"/>
      <c r="U87" s="85">
        <f t="shared" si="10"/>
        <v>0</v>
      </c>
      <c r="V87" s="85" t="str">
        <f t="shared" si="11"/>
        <v>kg</v>
      </c>
      <c r="W87" s="85" t="e">
        <f t="shared" si="12"/>
        <v>#DIV/0!</v>
      </c>
      <c r="X87" s="86">
        <f t="shared" si="13"/>
        <v>624</v>
      </c>
      <c r="Y87" s="87" t="e">
        <f t="shared" si="14"/>
        <v>#DIV/0!</v>
      </c>
      <c r="Z87" s="85"/>
    </row>
    <row r="88" spans="1:26" ht="30" customHeight="1" x14ac:dyDescent="0.25">
      <c r="A88" s="89">
        <v>70</v>
      </c>
      <c r="B88" s="90" t="s">
        <v>377</v>
      </c>
      <c r="C88" s="91" t="s">
        <v>376</v>
      </c>
      <c r="D88" s="91" t="s">
        <v>375</v>
      </c>
      <c r="E88" s="98" t="s">
        <v>66</v>
      </c>
      <c r="F88" s="93" t="s">
        <v>22</v>
      </c>
      <c r="G88" s="94" t="s">
        <v>9</v>
      </c>
      <c r="H88" s="93" t="s">
        <v>27</v>
      </c>
      <c r="I88" s="95" t="s">
        <v>8</v>
      </c>
      <c r="J88" s="82">
        <v>360.64</v>
      </c>
      <c r="K88" s="83" t="s">
        <v>26</v>
      </c>
      <c r="L88" s="6"/>
      <c r="M88" s="1"/>
      <c r="N88" s="7"/>
      <c r="O88" s="1" t="s">
        <v>9</v>
      </c>
      <c r="P88" s="6"/>
      <c r="Q88" s="96" t="s">
        <v>8</v>
      </c>
      <c r="R88" s="96" t="s">
        <v>7</v>
      </c>
      <c r="S88" s="112"/>
      <c r="T88" s="112"/>
      <c r="U88" s="85">
        <f t="shared" si="10"/>
        <v>0</v>
      </c>
      <c r="V88" s="85" t="str">
        <f t="shared" si="11"/>
        <v>kg</v>
      </c>
      <c r="W88" s="85" t="e">
        <f t="shared" si="12"/>
        <v>#DIV/0!</v>
      </c>
      <c r="X88" s="86">
        <f t="shared" si="13"/>
        <v>1803.1999999999998</v>
      </c>
      <c r="Y88" s="87" t="e">
        <f t="shared" si="14"/>
        <v>#DIV/0!</v>
      </c>
      <c r="Z88" s="85"/>
    </row>
    <row r="89" spans="1:26" ht="30" customHeight="1" x14ac:dyDescent="0.25">
      <c r="A89" s="75">
        <v>71</v>
      </c>
      <c r="B89" s="76" t="s">
        <v>374</v>
      </c>
      <c r="C89" s="77" t="s">
        <v>373</v>
      </c>
      <c r="D89" s="77" t="s">
        <v>372</v>
      </c>
      <c r="E89" s="78" t="s">
        <v>371</v>
      </c>
      <c r="F89" s="79" t="s">
        <v>12</v>
      </c>
      <c r="G89" s="80" t="s">
        <v>9</v>
      </c>
      <c r="H89" s="79" t="s">
        <v>223</v>
      </c>
      <c r="I89" s="81" t="s">
        <v>8</v>
      </c>
      <c r="J89" s="82">
        <v>5</v>
      </c>
      <c r="K89" s="83" t="s">
        <v>10</v>
      </c>
      <c r="L89" s="6"/>
      <c r="M89" s="1"/>
      <c r="N89" s="7"/>
      <c r="O89" s="1" t="s">
        <v>9</v>
      </c>
      <c r="P89" s="6"/>
      <c r="Q89" s="84" t="s">
        <v>8</v>
      </c>
      <c r="R89" s="84" t="s">
        <v>7</v>
      </c>
      <c r="S89" s="112"/>
      <c r="T89" s="112"/>
      <c r="U89" s="85">
        <f t="shared" si="10"/>
        <v>0</v>
      </c>
      <c r="V89" s="85" t="str">
        <f t="shared" si="11"/>
        <v>kg</v>
      </c>
      <c r="W89" s="85" t="e">
        <f t="shared" si="12"/>
        <v>#DIV/0!</v>
      </c>
      <c r="X89" s="86">
        <f t="shared" si="13"/>
        <v>20</v>
      </c>
      <c r="Y89" s="87" t="e">
        <f t="shared" si="14"/>
        <v>#DIV/0!</v>
      </c>
      <c r="Z89" s="85"/>
    </row>
    <row r="90" spans="1:26" ht="30" customHeight="1" x14ac:dyDescent="0.25">
      <c r="A90" s="89">
        <v>72</v>
      </c>
      <c r="B90" s="90" t="s">
        <v>370</v>
      </c>
      <c r="C90" s="91" t="s">
        <v>369</v>
      </c>
      <c r="D90" s="91" t="s">
        <v>368</v>
      </c>
      <c r="E90" s="92" t="s">
        <v>100</v>
      </c>
      <c r="F90" s="93" t="s">
        <v>22</v>
      </c>
      <c r="G90" s="94" t="s">
        <v>9</v>
      </c>
      <c r="H90" s="93" t="s">
        <v>91</v>
      </c>
      <c r="I90" s="95" t="s">
        <v>8</v>
      </c>
      <c r="J90" s="82">
        <v>364</v>
      </c>
      <c r="K90" s="83" t="s">
        <v>10</v>
      </c>
      <c r="L90" s="6"/>
      <c r="M90" s="1"/>
      <c r="N90" s="7"/>
      <c r="O90" s="1" t="s">
        <v>9</v>
      </c>
      <c r="P90" s="6"/>
      <c r="Q90" s="96" t="s">
        <v>8</v>
      </c>
      <c r="R90" s="96" t="s">
        <v>7</v>
      </c>
      <c r="S90" s="112"/>
      <c r="T90" s="112"/>
      <c r="U90" s="85">
        <f t="shared" si="10"/>
        <v>0</v>
      </c>
      <c r="V90" s="85" t="str">
        <f t="shared" si="11"/>
        <v>kg</v>
      </c>
      <c r="W90" s="85" t="e">
        <f t="shared" si="12"/>
        <v>#DIV/0!</v>
      </c>
      <c r="X90" s="86">
        <f t="shared" si="13"/>
        <v>1652.56</v>
      </c>
      <c r="Y90" s="87" t="e">
        <f t="shared" si="14"/>
        <v>#DIV/0!</v>
      </c>
      <c r="Z90" s="85"/>
    </row>
    <row r="91" spans="1:26" ht="30" customHeight="1" x14ac:dyDescent="0.25">
      <c r="A91" s="75">
        <v>73</v>
      </c>
      <c r="B91" s="76" t="s">
        <v>367</v>
      </c>
      <c r="C91" s="77" t="s">
        <v>366</v>
      </c>
      <c r="D91" s="77" t="s">
        <v>365</v>
      </c>
      <c r="E91" s="97"/>
      <c r="F91" s="79" t="s">
        <v>22</v>
      </c>
      <c r="G91" s="80" t="s">
        <v>9</v>
      </c>
      <c r="H91" s="79" t="s">
        <v>91</v>
      </c>
      <c r="I91" s="81" t="s">
        <v>8</v>
      </c>
      <c r="J91" s="82">
        <v>12</v>
      </c>
      <c r="K91" s="83" t="s">
        <v>10</v>
      </c>
      <c r="L91" s="6"/>
      <c r="M91" s="1"/>
      <c r="N91" s="7"/>
      <c r="O91" s="1" t="s">
        <v>9</v>
      </c>
      <c r="P91" s="6"/>
      <c r="Q91" s="84" t="s">
        <v>8</v>
      </c>
      <c r="R91" s="84" t="s">
        <v>7</v>
      </c>
      <c r="S91" s="112"/>
      <c r="T91" s="112"/>
      <c r="U91" s="85">
        <f t="shared" si="10"/>
        <v>0</v>
      </c>
      <c r="V91" s="85" t="str">
        <f t="shared" si="11"/>
        <v>kg</v>
      </c>
      <c r="W91" s="85" t="e">
        <f t="shared" si="12"/>
        <v>#DIV/0!</v>
      </c>
      <c r="X91" s="86">
        <f t="shared" si="13"/>
        <v>54.480000000000004</v>
      </c>
      <c r="Y91" s="87" t="e">
        <f t="shared" si="14"/>
        <v>#DIV/0!</v>
      </c>
      <c r="Z91" s="85"/>
    </row>
    <row r="92" spans="1:26" ht="30" customHeight="1" x14ac:dyDescent="0.25">
      <c r="A92" s="89">
        <v>74</v>
      </c>
      <c r="B92" s="90" t="s">
        <v>364</v>
      </c>
      <c r="C92" s="91" t="s">
        <v>363</v>
      </c>
      <c r="D92" s="91" t="s">
        <v>362</v>
      </c>
      <c r="E92" s="92" t="s">
        <v>96</v>
      </c>
      <c r="F92" s="93" t="s">
        <v>22</v>
      </c>
      <c r="G92" s="94" t="s">
        <v>9</v>
      </c>
      <c r="H92" s="93" t="s">
        <v>91</v>
      </c>
      <c r="I92" s="95" t="s">
        <v>8</v>
      </c>
      <c r="J92" s="82">
        <v>318</v>
      </c>
      <c r="K92" s="83" t="s">
        <v>10</v>
      </c>
      <c r="L92" s="6"/>
      <c r="M92" s="1"/>
      <c r="N92" s="7"/>
      <c r="O92" s="1" t="s">
        <v>9</v>
      </c>
      <c r="P92" s="6"/>
      <c r="Q92" s="96" t="s">
        <v>8</v>
      </c>
      <c r="R92" s="96" t="s">
        <v>7</v>
      </c>
      <c r="S92" s="112"/>
      <c r="T92" s="112"/>
      <c r="U92" s="85">
        <f t="shared" si="10"/>
        <v>0</v>
      </c>
      <c r="V92" s="85" t="str">
        <f t="shared" si="11"/>
        <v>kg</v>
      </c>
      <c r="W92" s="85" t="e">
        <f t="shared" si="12"/>
        <v>#DIV/0!</v>
      </c>
      <c r="X92" s="86">
        <f t="shared" si="13"/>
        <v>1443.72</v>
      </c>
      <c r="Y92" s="87" t="e">
        <f t="shared" si="14"/>
        <v>#DIV/0!</v>
      </c>
      <c r="Z92" s="85"/>
    </row>
    <row r="93" spans="1:26" ht="30" customHeight="1" x14ac:dyDescent="0.25">
      <c r="A93" s="75">
        <v>75</v>
      </c>
      <c r="B93" s="76" t="s">
        <v>361</v>
      </c>
      <c r="C93" s="77" t="s">
        <v>360</v>
      </c>
      <c r="D93" s="77" t="s">
        <v>359</v>
      </c>
      <c r="E93" s="97"/>
      <c r="F93" s="79" t="s">
        <v>22</v>
      </c>
      <c r="G93" s="80" t="s">
        <v>9</v>
      </c>
      <c r="H93" s="79" t="s">
        <v>91</v>
      </c>
      <c r="I93" s="81" t="s">
        <v>8</v>
      </c>
      <c r="J93" s="82">
        <v>1</v>
      </c>
      <c r="K93" s="83" t="s">
        <v>10</v>
      </c>
      <c r="L93" s="6"/>
      <c r="M93" s="1"/>
      <c r="N93" s="7"/>
      <c r="O93" s="1" t="s">
        <v>9</v>
      </c>
      <c r="P93" s="6"/>
      <c r="Q93" s="84" t="s">
        <v>8</v>
      </c>
      <c r="R93" s="84" t="s">
        <v>7</v>
      </c>
      <c r="S93" s="112"/>
      <c r="T93" s="112"/>
      <c r="U93" s="85">
        <f t="shared" si="10"/>
        <v>0</v>
      </c>
      <c r="V93" s="85" t="str">
        <f t="shared" si="11"/>
        <v>kg</v>
      </c>
      <c r="W93" s="85" t="e">
        <f t="shared" si="12"/>
        <v>#DIV/0!</v>
      </c>
      <c r="X93" s="86">
        <f t="shared" si="13"/>
        <v>4.54</v>
      </c>
      <c r="Y93" s="87" t="e">
        <f t="shared" si="14"/>
        <v>#DIV/0!</v>
      </c>
      <c r="Z93" s="85"/>
    </row>
    <row r="94" spans="1:26" ht="30" customHeight="1" x14ac:dyDescent="0.25">
      <c r="A94" s="89">
        <v>76</v>
      </c>
      <c r="B94" s="90" t="s">
        <v>358</v>
      </c>
      <c r="C94" s="91" t="s">
        <v>357</v>
      </c>
      <c r="D94" s="91" t="s">
        <v>356</v>
      </c>
      <c r="E94" s="92" t="s">
        <v>45</v>
      </c>
      <c r="F94" s="93" t="s">
        <v>355</v>
      </c>
      <c r="G94" s="94" t="s">
        <v>9</v>
      </c>
      <c r="H94" s="93" t="s">
        <v>354</v>
      </c>
      <c r="I94" s="95" t="s">
        <v>8</v>
      </c>
      <c r="J94" s="82">
        <v>46</v>
      </c>
      <c r="K94" s="83" t="s">
        <v>10</v>
      </c>
      <c r="L94" s="6"/>
      <c r="M94" s="1"/>
      <c r="N94" s="7"/>
      <c r="O94" s="1" t="s">
        <v>9</v>
      </c>
      <c r="P94" s="6"/>
      <c r="Q94" s="96" t="s">
        <v>8</v>
      </c>
      <c r="R94" s="96" t="s">
        <v>7</v>
      </c>
      <c r="S94" s="112"/>
      <c r="T94" s="112"/>
      <c r="U94" s="85">
        <f t="shared" si="10"/>
        <v>0</v>
      </c>
      <c r="V94" s="85" t="str">
        <f t="shared" si="11"/>
        <v>kg</v>
      </c>
      <c r="W94" s="85" t="e">
        <f t="shared" si="12"/>
        <v>#DIV/0!</v>
      </c>
      <c r="X94" s="86">
        <f t="shared" si="13"/>
        <v>629.28</v>
      </c>
      <c r="Y94" s="87" t="e">
        <f t="shared" si="14"/>
        <v>#DIV/0!</v>
      </c>
      <c r="Z94" s="85"/>
    </row>
    <row r="95" spans="1:26" ht="30" customHeight="1" x14ac:dyDescent="0.25">
      <c r="A95" s="75">
        <v>77</v>
      </c>
      <c r="B95" s="76" t="s">
        <v>353</v>
      </c>
      <c r="C95" s="77" t="s">
        <v>352</v>
      </c>
      <c r="D95" s="77" t="s">
        <v>351</v>
      </c>
      <c r="E95" s="97"/>
      <c r="F95" s="79"/>
      <c r="G95" s="80" t="s">
        <v>9</v>
      </c>
      <c r="H95" s="79"/>
      <c r="I95" s="81"/>
      <c r="J95" s="82">
        <v>15</v>
      </c>
      <c r="K95" s="83" t="s">
        <v>10</v>
      </c>
      <c r="L95" s="6"/>
      <c r="M95" s="1"/>
      <c r="N95" s="7"/>
      <c r="O95" s="1" t="s">
        <v>9</v>
      </c>
      <c r="P95" s="6"/>
      <c r="Q95" s="84" t="s">
        <v>350</v>
      </c>
      <c r="R95" s="84" t="s">
        <v>350</v>
      </c>
      <c r="S95" s="112"/>
      <c r="T95" s="112"/>
      <c r="U95" s="85">
        <f t="shared" si="10"/>
        <v>0</v>
      </c>
      <c r="V95" s="85" t="str">
        <f t="shared" si="11"/>
        <v/>
      </c>
      <c r="W95" s="85" t="e">
        <f t="shared" si="12"/>
        <v>#DIV/0!</v>
      </c>
      <c r="X95" s="86">
        <f t="shared" si="13"/>
        <v>0</v>
      </c>
      <c r="Y95" s="87" t="e">
        <f t="shared" si="14"/>
        <v>#DIV/0!</v>
      </c>
      <c r="Z95" s="85"/>
    </row>
    <row r="96" spans="1:26" ht="30" customHeight="1" x14ac:dyDescent="0.25">
      <c r="A96" s="89">
        <v>78</v>
      </c>
      <c r="B96" s="90" t="s">
        <v>349</v>
      </c>
      <c r="C96" s="91" t="s">
        <v>348</v>
      </c>
      <c r="D96" s="91" t="s">
        <v>347</v>
      </c>
      <c r="E96" s="92" t="s">
        <v>346</v>
      </c>
      <c r="F96" s="93" t="s">
        <v>22</v>
      </c>
      <c r="G96" s="94" t="s">
        <v>9</v>
      </c>
      <c r="H96" s="93" t="s">
        <v>91</v>
      </c>
      <c r="I96" s="95" t="s">
        <v>8</v>
      </c>
      <c r="J96" s="82">
        <v>5</v>
      </c>
      <c r="K96" s="83" t="s">
        <v>10</v>
      </c>
      <c r="L96" s="6"/>
      <c r="M96" s="1"/>
      <c r="N96" s="7"/>
      <c r="O96" s="1" t="s">
        <v>9</v>
      </c>
      <c r="P96" s="6"/>
      <c r="Q96" s="96" t="s">
        <v>8</v>
      </c>
      <c r="R96" s="96" t="s">
        <v>7</v>
      </c>
      <c r="S96" s="112"/>
      <c r="T96" s="112"/>
      <c r="U96" s="85">
        <f t="shared" si="10"/>
        <v>0</v>
      </c>
      <c r="V96" s="85" t="str">
        <f t="shared" si="11"/>
        <v>kg</v>
      </c>
      <c r="W96" s="85" t="e">
        <f t="shared" si="12"/>
        <v>#DIV/0!</v>
      </c>
      <c r="X96" s="86">
        <f t="shared" si="13"/>
        <v>22.7</v>
      </c>
      <c r="Y96" s="87" t="e">
        <f t="shared" si="14"/>
        <v>#DIV/0!</v>
      </c>
      <c r="Z96" s="85"/>
    </row>
    <row r="97" spans="1:26" ht="30" customHeight="1" x14ac:dyDescent="0.25">
      <c r="A97" s="75">
        <v>79</v>
      </c>
      <c r="B97" s="76" t="s">
        <v>345</v>
      </c>
      <c r="C97" s="77" t="s">
        <v>344</v>
      </c>
      <c r="D97" s="77" t="s">
        <v>343</v>
      </c>
      <c r="E97" s="78" t="s">
        <v>66</v>
      </c>
      <c r="F97" s="79" t="s">
        <v>22</v>
      </c>
      <c r="G97" s="80" t="s">
        <v>9</v>
      </c>
      <c r="H97" s="79" t="s">
        <v>91</v>
      </c>
      <c r="I97" s="81" t="s">
        <v>8</v>
      </c>
      <c r="J97" s="82">
        <v>5</v>
      </c>
      <c r="K97" s="83" t="s">
        <v>10</v>
      </c>
      <c r="L97" s="6"/>
      <c r="M97" s="1"/>
      <c r="N97" s="7"/>
      <c r="O97" s="1" t="s">
        <v>9</v>
      </c>
      <c r="P97" s="6"/>
      <c r="Q97" s="84" t="s">
        <v>8</v>
      </c>
      <c r="R97" s="84" t="s">
        <v>7</v>
      </c>
      <c r="S97" s="112"/>
      <c r="T97" s="112"/>
      <c r="U97" s="85">
        <f t="shared" si="10"/>
        <v>0</v>
      </c>
      <c r="V97" s="85" t="str">
        <f t="shared" si="11"/>
        <v>kg</v>
      </c>
      <c r="W97" s="85" t="e">
        <f t="shared" si="12"/>
        <v>#DIV/0!</v>
      </c>
      <c r="X97" s="86">
        <f t="shared" si="13"/>
        <v>22.7</v>
      </c>
      <c r="Y97" s="87" t="e">
        <f t="shared" si="14"/>
        <v>#DIV/0!</v>
      </c>
      <c r="Z97" s="85"/>
    </row>
    <row r="98" spans="1:26" ht="30" customHeight="1" x14ac:dyDescent="0.25">
      <c r="A98" s="89">
        <v>80</v>
      </c>
      <c r="B98" s="90" t="s">
        <v>342</v>
      </c>
      <c r="C98" s="91" t="s">
        <v>341</v>
      </c>
      <c r="D98" s="91" t="s">
        <v>340</v>
      </c>
      <c r="E98" s="92" t="s">
        <v>96</v>
      </c>
      <c r="F98" s="93" t="s">
        <v>22</v>
      </c>
      <c r="G98" s="94" t="s">
        <v>9</v>
      </c>
      <c r="H98" s="93" t="s">
        <v>91</v>
      </c>
      <c r="I98" s="95" t="s">
        <v>8</v>
      </c>
      <c r="J98" s="82">
        <v>52</v>
      </c>
      <c r="K98" s="83" t="s">
        <v>10</v>
      </c>
      <c r="L98" s="6"/>
      <c r="M98" s="1"/>
      <c r="N98" s="7"/>
      <c r="O98" s="1" t="s">
        <v>9</v>
      </c>
      <c r="P98" s="6"/>
      <c r="Q98" s="96" t="s">
        <v>8</v>
      </c>
      <c r="R98" s="96" t="s">
        <v>7</v>
      </c>
      <c r="S98" s="112"/>
      <c r="T98" s="112"/>
      <c r="U98" s="85">
        <f t="shared" si="10"/>
        <v>0</v>
      </c>
      <c r="V98" s="85" t="str">
        <f t="shared" si="11"/>
        <v>kg</v>
      </c>
      <c r="W98" s="85" t="e">
        <f t="shared" si="12"/>
        <v>#DIV/0!</v>
      </c>
      <c r="X98" s="86">
        <f t="shared" si="13"/>
        <v>236.08</v>
      </c>
      <c r="Y98" s="87" t="e">
        <f t="shared" si="14"/>
        <v>#DIV/0!</v>
      </c>
      <c r="Z98" s="85"/>
    </row>
    <row r="99" spans="1:26" ht="30" customHeight="1" x14ac:dyDescent="0.25">
      <c r="A99" s="75">
        <v>81</v>
      </c>
      <c r="B99" s="76" t="s">
        <v>339</v>
      </c>
      <c r="C99" s="77" t="s">
        <v>338</v>
      </c>
      <c r="D99" s="77" t="s">
        <v>337</v>
      </c>
      <c r="E99" s="78" t="s">
        <v>194</v>
      </c>
      <c r="F99" s="79" t="s">
        <v>12</v>
      </c>
      <c r="G99" s="80" t="s">
        <v>9</v>
      </c>
      <c r="H99" s="79" t="s">
        <v>58</v>
      </c>
      <c r="I99" s="81" t="s">
        <v>8</v>
      </c>
      <c r="J99" s="82">
        <v>5</v>
      </c>
      <c r="K99" s="83" t="s">
        <v>10</v>
      </c>
      <c r="L99" s="6"/>
      <c r="M99" s="1"/>
      <c r="N99" s="7"/>
      <c r="O99" s="1" t="s">
        <v>9</v>
      </c>
      <c r="P99" s="6"/>
      <c r="Q99" s="84" t="s">
        <v>8</v>
      </c>
      <c r="R99" s="84" t="s">
        <v>8</v>
      </c>
      <c r="S99" s="112"/>
      <c r="T99" s="112"/>
      <c r="U99" s="85">
        <f t="shared" si="10"/>
        <v>0</v>
      </c>
      <c r="V99" s="85" t="str">
        <f t="shared" si="11"/>
        <v>kg</v>
      </c>
      <c r="W99" s="85" t="e">
        <f t="shared" si="12"/>
        <v>#DIV/0!</v>
      </c>
      <c r="X99" s="86">
        <f t="shared" si="13"/>
        <v>34</v>
      </c>
      <c r="Y99" s="87" t="e">
        <f t="shared" si="14"/>
        <v>#DIV/0!</v>
      </c>
      <c r="Z99" s="85"/>
    </row>
    <row r="100" spans="1:26" ht="30" customHeight="1" x14ac:dyDescent="0.25">
      <c r="A100" s="89">
        <v>82</v>
      </c>
      <c r="B100" s="90" t="s">
        <v>336</v>
      </c>
      <c r="C100" s="91" t="s">
        <v>335</v>
      </c>
      <c r="D100" s="91" t="s">
        <v>334</v>
      </c>
      <c r="E100" s="92" t="s">
        <v>333</v>
      </c>
      <c r="F100" s="93" t="s">
        <v>75</v>
      </c>
      <c r="G100" s="94" t="s">
        <v>9</v>
      </c>
      <c r="H100" s="93" t="s">
        <v>74</v>
      </c>
      <c r="I100" s="95" t="s">
        <v>33</v>
      </c>
      <c r="J100" s="82">
        <v>536.38</v>
      </c>
      <c r="K100" s="83" t="s">
        <v>26</v>
      </c>
      <c r="L100" s="6"/>
      <c r="M100" s="1"/>
      <c r="N100" s="7"/>
      <c r="O100" s="1" t="s">
        <v>9</v>
      </c>
      <c r="P100" s="6"/>
      <c r="Q100" s="96" t="s">
        <v>33</v>
      </c>
      <c r="R100" s="96" t="s">
        <v>7</v>
      </c>
      <c r="S100" s="112"/>
      <c r="T100" s="112"/>
      <c r="U100" s="85">
        <f t="shared" si="10"/>
        <v>0</v>
      </c>
      <c r="V100" s="85" t="str">
        <f t="shared" si="11"/>
        <v>gram</v>
      </c>
      <c r="W100" s="85" t="e">
        <f t="shared" si="12"/>
        <v>#DIV/0!</v>
      </c>
      <c r="X100" s="86">
        <f t="shared" si="13"/>
        <v>1609140</v>
      </c>
      <c r="Y100" s="87" t="e">
        <f t="shared" si="14"/>
        <v>#DIV/0!</v>
      </c>
      <c r="Z100" s="85"/>
    </row>
    <row r="101" spans="1:26" ht="30" customHeight="1" x14ac:dyDescent="0.25">
      <c r="A101" s="75">
        <v>83</v>
      </c>
      <c r="B101" s="76" t="s">
        <v>332</v>
      </c>
      <c r="C101" s="77" t="s">
        <v>331</v>
      </c>
      <c r="D101" s="77" t="s">
        <v>330</v>
      </c>
      <c r="E101" s="97"/>
      <c r="F101" s="79" t="s">
        <v>12</v>
      </c>
      <c r="G101" s="80" t="s">
        <v>9</v>
      </c>
      <c r="H101" s="79" t="s">
        <v>329</v>
      </c>
      <c r="I101" s="81" t="s">
        <v>8</v>
      </c>
      <c r="J101" s="82">
        <v>85.61</v>
      </c>
      <c r="K101" s="83" t="s">
        <v>26</v>
      </c>
      <c r="L101" s="6"/>
      <c r="M101" s="1"/>
      <c r="N101" s="7"/>
      <c r="O101" s="1" t="s">
        <v>9</v>
      </c>
      <c r="P101" s="6"/>
      <c r="Q101" s="84" t="s">
        <v>8</v>
      </c>
      <c r="R101" s="84" t="s">
        <v>8</v>
      </c>
      <c r="S101" s="112"/>
      <c r="T101" s="112"/>
      <c r="U101" s="85">
        <f t="shared" si="10"/>
        <v>0</v>
      </c>
      <c r="V101" s="85" t="str">
        <f t="shared" si="11"/>
        <v>kg</v>
      </c>
      <c r="W101" s="85" t="e">
        <f t="shared" si="12"/>
        <v>#DIV/0!</v>
      </c>
      <c r="X101" s="86">
        <f t="shared" si="13"/>
        <v>1540.98</v>
      </c>
      <c r="Y101" s="87" t="e">
        <f t="shared" si="14"/>
        <v>#DIV/0!</v>
      </c>
      <c r="Z101" s="85"/>
    </row>
    <row r="102" spans="1:26" ht="30" customHeight="1" x14ac:dyDescent="0.25">
      <c r="A102" s="89">
        <v>84</v>
      </c>
      <c r="B102" s="90" t="s">
        <v>328</v>
      </c>
      <c r="C102" s="91" t="s">
        <v>327</v>
      </c>
      <c r="D102" s="91" t="s">
        <v>326</v>
      </c>
      <c r="E102" s="98"/>
      <c r="F102" s="93" t="s">
        <v>22</v>
      </c>
      <c r="G102" s="94" t="s">
        <v>9</v>
      </c>
      <c r="H102" s="93" t="s">
        <v>325</v>
      </c>
      <c r="I102" s="95" t="s">
        <v>8</v>
      </c>
      <c r="J102" s="82">
        <v>101</v>
      </c>
      <c r="K102" s="83" t="s">
        <v>26</v>
      </c>
      <c r="L102" s="6"/>
      <c r="M102" s="1"/>
      <c r="N102" s="7"/>
      <c r="O102" s="1" t="s">
        <v>9</v>
      </c>
      <c r="P102" s="6"/>
      <c r="Q102" s="96" t="s">
        <v>8</v>
      </c>
      <c r="R102" s="96" t="s">
        <v>8</v>
      </c>
      <c r="S102" s="112"/>
      <c r="T102" s="112"/>
      <c r="U102" s="85">
        <f t="shared" si="10"/>
        <v>0</v>
      </c>
      <c r="V102" s="85" t="str">
        <f t="shared" si="11"/>
        <v>kg</v>
      </c>
      <c r="W102" s="85" t="e">
        <f t="shared" si="12"/>
        <v>#DIV/0!</v>
      </c>
      <c r="X102" s="86">
        <f t="shared" si="13"/>
        <v>1010</v>
      </c>
      <c r="Y102" s="87" t="e">
        <f t="shared" si="14"/>
        <v>#DIV/0!</v>
      </c>
      <c r="Z102" s="85"/>
    </row>
    <row r="103" spans="1:26" ht="30" customHeight="1" x14ac:dyDescent="0.25">
      <c r="A103" s="75">
        <v>85</v>
      </c>
      <c r="B103" s="76" t="s">
        <v>324</v>
      </c>
      <c r="C103" s="77" t="s">
        <v>323</v>
      </c>
      <c r="D103" s="77" t="s">
        <v>322</v>
      </c>
      <c r="E103" s="78" t="s">
        <v>194</v>
      </c>
      <c r="F103" s="79" t="s">
        <v>22</v>
      </c>
      <c r="G103" s="80" t="s">
        <v>9</v>
      </c>
      <c r="H103" s="79" t="s">
        <v>321</v>
      </c>
      <c r="I103" s="81" t="s">
        <v>8</v>
      </c>
      <c r="J103" s="82">
        <v>1808.9769999999999</v>
      </c>
      <c r="K103" s="83" t="s">
        <v>26</v>
      </c>
      <c r="L103" s="6"/>
      <c r="M103" s="1"/>
      <c r="N103" s="7"/>
      <c r="O103" s="1" t="s">
        <v>9</v>
      </c>
      <c r="P103" s="6"/>
      <c r="Q103" s="84" t="s">
        <v>8</v>
      </c>
      <c r="R103" s="84" t="s">
        <v>8</v>
      </c>
      <c r="S103" s="112"/>
      <c r="T103" s="112"/>
      <c r="U103" s="85">
        <f t="shared" si="10"/>
        <v>0</v>
      </c>
      <c r="V103" s="85" t="str">
        <f t="shared" si="11"/>
        <v>kg</v>
      </c>
      <c r="W103" s="85" t="e">
        <f t="shared" si="12"/>
        <v>#DIV/0!</v>
      </c>
      <c r="X103" s="86">
        <f t="shared" si="13"/>
        <v>14471.815999999999</v>
      </c>
      <c r="Y103" s="87" t="e">
        <f t="shared" si="14"/>
        <v>#DIV/0!</v>
      </c>
      <c r="Z103" s="85"/>
    </row>
    <row r="104" spans="1:26" ht="30" customHeight="1" x14ac:dyDescent="0.25">
      <c r="A104" s="89">
        <v>86</v>
      </c>
      <c r="B104" s="90" t="s">
        <v>320</v>
      </c>
      <c r="C104" s="91" t="s">
        <v>319</v>
      </c>
      <c r="D104" s="91" t="s">
        <v>318</v>
      </c>
      <c r="E104" s="92" t="s">
        <v>194</v>
      </c>
      <c r="F104" s="93">
        <v>2</v>
      </c>
      <c r="G104" s="94" t="s">
        <v>9</v>
      </c>
      <c r="H104" s="93">
        <v>5</v>
      </c>
      <c r="I104" s="95" t="s">
        <v>8</v>
      </c>
      <c r="J104" s="82">
        <v>143.74</v>
      </c>
      <c r="K104" s="83" t="s">
        <v>26</v>
      </c>
      <c r="L104" s="6"/>
      <c r="M104" s="1"/>
      <c r="N104" s="7"/>
      <c r="O104" s="1" t="s">
        <v>9</v>
      </c>
      <c r="P104" s="6"/>
      <c r="Q104" s="96" t="s">
        <v>8</v>
      </c>
      <c r="R104" s="96" t="s">
        <v>8</v>
      </c>
      <c r="S104" s="112"/>
      <c r="T104" s="112"/>
      <c r="U104" s="85">
        <f t="shared" si="10"/>
        <v>0</v>
      </c>
      <c r="V104" s="85" t="str">
        <f t="shared" si="11"/>
        <v>kg</v>
      </c>
      <c r="W104" s="85" t="e">
        <f t="shared" si="12"/>
        <v>#DIV/0!</v>
      </c>
      <c r="X104" s="86">
        <f t="shared" si="13"/>
        <v>1437.4</v>
      </c>
      <c r="Y104" s="87" t="e">
        <f t="shared" si="14"/>
        <v>#DIV/0!</v>
      </c>
      <c r="Z104" s="85"/>
    </row>
    <row r="105" spans="1:26" ht="30" customHeight="1" x14ac:dyDescent="0.25">
      <c r="A105" s="75">
        <v>87</v>
      </c>
      <c r="B105" s="76" t="s">
        <v>317</v>
      </c>
      <c r="C105" s="77" t="s">
        <v>316</v>
      </c>
      <c r="D105" s="77" t="s">
        <v>315</v>
      </c>
      <c r="E105" s="78" t="s">
        <v>194</v>
      </c>
      <c r="F105" s="79" t="s">
        <v>12</v>
      </c>
      <c r="G105" s="80" t="s">
        <v>9</v>
      </c>
      <c r="H105" s="79" t="s">
        <v>223</v>
      </c>
      <c r="I105" s="81" t="s">
        <v>8</v>
      </c>
      <c r="J105" s="82">
        <v>5</v>
      </c>
      <c r="K105" s="83" t="s">
        <v>10</v>
      </c>
      <c r="L105" s="6"/>
      <c r="M105" s="1"/>
      <c r="N105" s="7"/>
      <c r="O105" s="1" t="s">
        <v>9</v>
      </c>
      <c r="P105" s="6"/>
      <c r="Q105" s="84" t="s">
        <v>8</v>
      </c>
      <c r="R105" s="84" t="s">
        <v>7</v>
      </c>
      <c r="S105" s="112"/>
      <c r="T105" s="112"/>
      <c r="U105" s="85">
        <f t="shared" si="10"/>
        <v>0</v>
      </c>
      <c r="V105" s="85" t="str">
        <f t="shared" si="11"/>
        <v>kg</v>
      </c>
      <c r="W105" s="85" t="e">
        <f t="shared" si="12"/>
        <v>#DIV/0!</v>
      </c>
      <c r="X105" s="86">
        <f t="shared" si="13"/>
        <v>20</v>
      </c>
      <c r="Y105" s="87" t="e">
        <f t="shared" si="14"/>
        <v>#DIV/0!</v>
      </c>
      <c r="Z105" s="85"/>
    </row>
    <row r="106" spans="1:26" ht="30" customHeight="1" x14ac:dyDescent="0.25">
      <c r="A106" s="89">
        <v>88</v>
      </c>
      <c r="B106" s="90" t="s">
        <v>314</v>
      </c>
      <c r="C106" s="91" t="s">
        <v>313</v>
      </c>
      <c r="D106" s="91" t="s">
        <v>312</v>
      </c>
      <c r="E106" s="98"/>
      <c r="F106" s="93" t="s">
        <v>269</v>
      </c>
      <c r="G106" s="94" t="s">
        <v>9</v>
      </c>
      <c r="H106" s="93" t="s">
        <v>311</v>
      </c>
      <c r="I106" s="95" t="s">
        <v>8</v>
      </c>
      <c r="J106" s="82">
        <v>4288.57</v>
      </c>
      <c r="K106" s="83" t="s">
        <v>26</v>
      </c>
      <c r="L106" s="6"/>
      <c r="M106" s="1"/>
      <c r="N106" s="7"/>
      <c r="O106" s="1" t="s">
        <v>9</v>
      </c>
      <c r="P106" s="6"/>
      <c r="Q106" s="96" t="s">
        <v>8</v>
      </c>
      <c r="R106" s="96" t="s">
        <v>8</v>
      </c>
      <c r="S106" s="112"/>
      <c r="T106" s="112"/>
      <c r="U106" s="85">
        <f t="shared" si="10"/>
        <v>0</v>
      </c>
      <c r="V106" s="85" t="str">
        <f t="shared" si="11"/>
        <v>kg</v>
      </c>
      <c r="W106" s="85" t="e">
        <f t="shared" si="12"/>
        <v>#DIV/0!</v>
      </c>
      <c r="X106" s="86">
        <f t="shared" si="13"/>
        <v>77194.259999999995</v>
      </c>
      <c r="Y106" s="87" t="e">
        <f t="shared" si="14"/>
        <v>#DIV/0!</v>
      </c>
      <c r="Z106" s="85"/>
    </row>
    <row r="107" spans="1:26" ht="30" customHeight="1" x14ac:dyDescent="0.25">
      <c r="A107" s="75">
        <v>89</v>
      </c>
      <c r="B107" s="76" t="s">
        <v>310</v>
      </c>
      <c r="C107" s="77" t="s">
        <v>309</v>
      </c>
      <c r="D107" s="77" t="s">
        <v>308</v>
      </c>
      <c r="E107" s="78" t="s">
        <v>45</v>
      </c>
      <c r="F107" s="79">
        <v>1</v>
      </c>
      <c r="G107" s="80" t="s">
        <v>9</v>
      </c>
      <c r="H107" s="79">
        <v>5</v>
      </c>
      <c r="I107" s="81" t="s">
        <v>8</v>
      </c>
      <c r="J107" s="82">
        <v>285</v>
      </c>
      <c r="K107" s="83" t="s">
        <v>10</v>
      </c>
      <c r="L107" s="6"/>
      <c r="M107" s="1"/>
      <c r="N107" s="7"/>
      <c r="O107" s="1" t="s">
        <v>9</v>
      </c>
      <c r="P107" s="6"/>
      <c r="Q107" s="84" t="s">
        <v>8</v>
      </c>
      <c r="R107" s="84" t="s">
        <v>7</v>
      </c>
      <c r="S107" s="112"/>
      <c r="T107" s="112"/>
      <c r="U107" s="85">
        <f t="shared" si="10"/>
        <v>0</v>
      </c>
      <c r="V107" s="85" t="str">
        <f t="shared" si="11"/>
        <v>kg</v>
      </c>
      <c r="W107" s="85" t="e">
        <f t="shared" si="12"/>
        <v>#DIV/0!</v>
      </c>
      <c r="X107" s="86">
        <f t="shared" si="13"/>
        <v>1425</v>
      </c>
      <c r="Y107" s="87" t="e">
        <f t="shared" si="14"/>
        <v>#DIV/0!</v>
      </c>
      <c r="Z107" s="85"/>
    </row>
    <row r="108" spans="1:26" ht="30" customHeight="1" x14ac:dyDescent="0.25">
      <c r="A108" s="89">
        <v>90</v>
      </c>
      <c r="B108" s="90" t="s">
        <v>307</v>
      </c>
      <c r="C108" s="91" t="s">
        <v>306</v>
      </c>
      <c r="D108" s="91" t="s">
        <v>305</v>
      </c>
      <c r="E108" s="98"/>
      <c r="F108" s="93" t="s">
        <v>22</v>
      </c>
      <c r="G108" s="94" t="s">
        <v>9</v>
      </c>
      <c r="H108" s="93" t="s">
        <v>27</v>
      </c>
      <c r="I108" s="95" t="s">
        <v>8</v>
      </c>
      <c r="J108" s="82">
        <v>54</v>
      </c>
      <c r="K108" s="83" t="s">
        <v>10</v>
      </c>
      <c r="L108" s="6"/>
      <c r="M108" s="1"/>
      <c r="N108" s="7"/>
      <c r="O108" s="1" t="s">
        <v>9</v>
      </c>
      <c r="P108" s="6"/>
      <c r="Q108" s="96" t="s">
        <v>8</v>
      </c>
      <c r="R108" s="96" t="s">
        <v>7</v>
      </c>
      <c r="S108" s="112"/>
      <c r="T108" s="112"/>
      <c r="U108" s="85">
        <f t="shared" si="10"/>
        <v>0</v>
      </c>
      <c r="V108" s="85" t="str">
        <f t="shared" si="11"/>
        <v>kg</v>
      </c>
      <c r="W108" s="85" t="e">
        <f t="shared" si="12"/>
        <v>#DIV/0!</v>
      </c>
      <c r="X108" s="86">
        <f t="shared" si="13"/>
        <v>270</v>
      </c>
      <c r="Y108" s="87" t="e">
        <f t="shared" si="14"/>
        <v>#DIV/0!</v>
      </c>
      <c r="Z108" s="85"/>
    </row>
    <row r="109" spans="1:26" ht="30" customHeight="1" x14ac:dyDescent="0.25">
      <c r="A109" s="75">
        <v>91</v>
      </c>
      <c r="B109" s="76" t="s">
        <v>304</v>
      </c>
      <c r="C109" s="77" t="s">
        <v>303</v>
      </c>
      <c r="D109" s="77" t="s">
        <v>302</v>
      </c>
      <c r="E109" s="78" t="s">
        <v>301</v>
      </c>
      <c r="F109" s="79" t="s">
        <v>22</v>
      </c>
      <c r="G109" s="80" t="s">
        <v>9</v>
      </c>
      <c r="H109" s="79" t="s">
        <v>91</v>
      </c>
      <c r="I109" s="81" t="s">
        <v>8</v>
      </c>
      <c r="J109" s="82">
        <v>95</v>
      </c>
      <c r="K109" s="83" t="s">
        <v>10</v>
      </c>
      <c r="L109" s="6"/>
      <c r="M109" s="1"/>
      <c r="N109" s="7"/>
      <c r="O109" s="1" t="s">
        <v>9</v>
      </c>
      <c r="P109" s="6"/>
      <c r="Q109" s="84" t="s">
        <v>8</v>
      </c>
      <c r="R109" s="84" t="s">
        <v>7</v>
      </c>
      <c r="S109" s="112"/>
      <c r="T109" s="112"/>
      <c r="U109" s="85">
        <f t="shared" si="10"/>
        <v>0</v>
      </c>
      <c r="V109" s="85" t="str">
        <f t="shared" si="11"/>
        <v>kg</v>
      </c>
      <c r="W109" s="85" t="e">
        <f t="shared" si="12"/>
        <v>#DIV/0!</v>
      </c>
      <c r="X109" s="86">
        <f t="shared" si="13"/>
        <v>431.3</v>
      </c>
      <c r="Y109" s="87" t="e">
        <f t="shared" si="14"/>
        <v>#DIV/0!</v>
      </c>
      <c r="Z109" s="85"/>
    </row>
    <row r="110" spans="1:26" ht="30" customHeight="1" x14ac:dyDescent="0.25">
      <c r="A110" s="89">
        <v>92</v>
      </c>
      <c r="B110" s="90" t="s">
        <v>300</v>
      </c>
      <c r="C110" s="91" t="s">
        <v>299</v>
      </c>
      <c r="D110" s="91" t="s">
        <v>298</v>
      </c>
      <c r="E110" s="92" t="s">
        <v>45</v>
      </c>
      <c r="F110" s="93">
        <v>2</v>
      </c>
      <c r="G110" s="94" t="s">
        <v>9</v>
      </c>
      <c r="H110" s="93">
        <v>2.27</v>
      </c>
      <c r="I110" s="95" t="s">
        <v>8</v>
      </c>
      <c r="J110" s="82">
        <v>362</v>
      </c>
      <c r="K110" s="83" t="s">
        <v>10</v>
      </c>
      <c r="L110" s="6"/>
      <c r="M110" s="1"/>
      <c r="N110" s="7"/>
      <c r="O110" s="1" t="s">
        <v>9</v>
      </c>
      <c r="P110" s="6"/>
      <c r="Q110" s="96" t="s">
        <v>8</v>
      </c>
      <c r="R110" s="96" t="s">
        <v>7</v>
      </c>
      <c r="S110" s="112"/>
      <c r="T110" s="112"/>
      <c r="U110" s="85">
        <f t="shared" si="10"/>
        <v>0</v>
      </c>
      <c r="V110" s="85" t="str">
        <f t="shared" si="11"/>
        <v>kg</v>
      </c>
      <c r="W110" s="85" t="e">
        <f t="shared" si="12"/>
        <v>#DIV/0!</v>
      </c>
      <c r="X110" s="86">
        <f t="shared" si="13"/>
        <v>1643.48</v>
      </c>
      <c r="Y110" s="87" t="e">
        <f t="shared" si="14"/>
        <v>#DIV/0!</v>
      </c>
      <c r="Z110" s="85"/>
    </row>
    <row r="111" spans="1:26" ht="30" customHeight="1" x14ac:dyDescent="0.25">
      <c r="A111" s="75">
        <v>93</v>
      </c>
      <c r="B111" s="76" t="s">
        <v>297</v>
      </c>
      <c r="C111" s="77" t="s">
        <v>296</v>
      </c>
      <c r="D111" s="77" t="s">
        <v>295</v>
      </c>
      <c r="E111" s="97"/>
      <c r="F111" s="79" t="s">
        <v>12</v>
      </c>
      <c r="G111" s="80" t="s">
        <v>9</v>
      </c>
      <c r="H111" s="79" t="s">
        <v>82</v>
      </c>
      <c r="I111" s="81" t="s">
        <v>8</v>
      </c>
      <c r="J111" s="82">
        <v>68</v>
      </c>
      <c r="K111" s="83" t="s">
        <v>10</v>
      </c>
      <c r="L111" s="6"/>
      <c r="M111" s="1"/>
      <c r="N111" s="7"/>
      <c r="O111" s="1" t="s">
        <v>9</v>
      </c>
      <c r="P111" s="6"/>
      <c r="Q111" s="84" t="s">
        <v>8</v>
      </c>
      <c r="R111" s="84" t="s">
        <v>7</v>
      </c>
      <c r="S111" s="112"/>
      <c r="T111" s="112"/>
      <c r="U111" s="85">
        <f t="shared" si="10"/>
        <v>0</v>
      </c>
      <c r="V111" s="85" t="str">
        <f t="shared" si="11"/>
        <v>kg</v>
      </c>
      <c r="W111" s="85" t="e">
        <f t="shared" si="12"/>
        <v>#DIV/0!</v>
      </c>
      <c r="X111" s="86">
        <f t="shared" si="13"/>
        <v>308.72000000000003</v>
      </c>
      <c r="Y111" s="87" t="e">
        <f t="shared" si="14"/>
        <v>#DIV/0!</v>
      </c>
      <c r="Z111" s="85"/>
    </row>
    <row r="112" spans="1:26" ht="30" customHeight="1" x14ac:dyDescent="0.25">
      <c r="A112" s="89">
        <v>94</v>
      </c>
      <c r="B112" s="90" t="s">
        <v>294</v>
      </c>
      <c r="C112" s="91" t="s">
        <v>293</v>
      </c>
      <c r="D112" s="91" t="s">
        <v>292</v>
      </c>
      <c r="E112" s="92" t="s">
        <v>66</v>
      </c>
      <c r="F112" s="93">
        <v>2</v>
      </c>
      <c r="G112" s="99" t="s">
        <v>9</v>
      </c>
      <c r="H112" s="93">
        <v>4.54</v>
      </c>
      <c r="I112" s="95" t="s">
        <v>8</v>
      </c>
      <c r="J112" s="82">
        <v>1</v>
      </c>
      <c r="K112" s="83" t="s">
        <v>10</v>
      </c>
      <c r="L112" s="6"/>
      <c r="M112" s="1"/>
      <c r="N112" s="7"/>
      <c r="O112" s="1" t="s">
        <v>9</v>
      </c>
      <c r="P112" s="6"/>
      <c r="Q112" s="96" t="s">
        <v>8</v>
      </c>
      <c r="R112" s="96" t="s">
        <v>7</v>
      </c>
      <c r="S112" s="112"/>
      <c r="T112" s="112"/>
      <c r="U112" s="85">
        <f t="shared" si="10"/>
        <v>0</v>
      </c>
      <c r="V112" s="85" t="str">
        <f t="shared" si="11"/>
        <v>kg</v>
      </c>
      <c r="W112" s="85" t="e">
        <f t="shared" si="12"/>
        <v>#DIV/0!</v>
      </c>
      <c r="X112" s="86">
        <f t="shared" si="13"/>
        <v>9.08</v>
      </c>
      <c r="Y112" s="87" t="e">
        <f t="shared" si="14"/>
        <v>#DIV/0!</v>
      </c>
      <c r="Z112" s="85"/>
    </row>
    <row r="113" spans="1:26" ht="30" customHeight="1" x14ac:dyDescent="0.25">
      <c r="A113" s="75">
        <v>95</v>
      </c>
      <c r="B113" s="76" t="s">
        <v>291</v>
      </c>
      <c r="C113" s="77" t="s">
        <v>290</v>
      </c>
      <c r="D113" s="77" t="s">
        <v>289</v>
      </c>
      <c r="E113" s="78" t="s">
        <v>66</v>
      </c>
      <c r="F113" s="79">
        <v>2</v>
      </c>
      <c r="G113" s="80" t="s">
        <v>9</v>
      </c>
      <c r="H113" s="79">
        <v>3.2</v>
      </c>
      <c r="I113" s="81" t="s">
        <v>8</v>
      </c>
      <c r="J113" s="82">
        <v>188</v>
      </c>
      <c r="K113" s="83" t="s">
        <v>26</v>
      </c>
      <c r="L113" s="6"/>
      <c r="M113" s="1"/>
      <c r="N113" s="7"/>
      <c r="O113" s="1" t="s">
        <v>9</v>
      </c>
      <c r="P113" s="6"/>
      <c r="Q113" s="84" t="s">
        <v>8</v>
      </c>
      <c r="R113" s="84" t="s">
        <v>8</v>
      </c>
      <c r="S113" s="112"/>
      <c r="T113" s="112"/>
      <c r="U113" s="85">
        <f t="shared" si="10"/>
        <v>0</v>
      </c>
      <c r="V113" s="85" t="str">
        <f t="shared" si="11"/>
        <v>kg</v>
      </c>
      <c r="W113" s="85" t="e">
        <f t="shared" si="12"/>
        <v>#DIV/0!</v>
      </c>
      <c r="X113" s="86">
        <f t="shared" si="13"/>
        <v>1203.2</v>
      </c>
      <c r="Y113" s="87" t="e">
        <f t="shared" si="14"/>
        <v>#DIV/0!</v>
      </c>
      <c r="Z113" s="85"/>
    </row>
    <row r="114" spans="1:26" ht="30" customHeight="1" x14ac:dyDescent="0.25">
      <c r="A114" s="89">
        <v>96</v>
      </c>
      <c r="B114" s="90" t="s">
        <v>288</v>
      </c>
      <c r="C114" s="91" t="s">
        <v>287</v>
      </c>
      <c r="D114" s="91" t="s">
        <v>286</v>
      </c>
      <c r="E114" s="92" t="s">
        <v>66</v>
      </c>
      <c r="F114" s="93" t="s">
        <v>75</v>
      </c>
      <c r="G114" s="99" t="s">
        <v>9</v>
      </c>
      <c r="H114" s="93" t="s">
        <v>74</v>
      </c>
      <c r="I114" s="95" t="s">
        <v>33</v>
      </c>
      <c r="J114" s="82">
        <v>47</v>
      </c>
      <c r="K114" s="83" t="s">
        <v>10</v>
      </c>
      <c r="L114" s="6"/>
      <c r="M114" s="1"/>
      <c r="N114" s="7"/>
      <c r="O114" s="1" t="s">
        <v>9</v>
      </c>
      <c r="P114" s="6"/>
      <c r="Q114" s="96" t="s">
        <v>33</v>
      </c>
      <c r="R114" s="96" t="s">
        <v>7</v>
      </c>
      <c r="S114" s="112"/>
      <c r="T114" s="112"/>
      <c r="U114" s="85">
        <f t="shared" si="10"/>
        <v>0</v>
      </c>
      <c r="V114" s="85" t="str">
        <f t="shared" si="11"/>
        <v>gram</v>
      </c>
      <c r="W114" s="85" t="e">
        <f t="shared" si="12"/>
        <v>#DIV/0!</v>
      </c>
      <c r="X114" s="86">
        <f t="shared" si="13"/>
        <v>141000</v>
      </c>
      <c r="Y114" s="87" t="e">
        <f t="shared" si="14"/>
        <v>#DIV/0!</v>
      </c>
      <c r="Z114" s="85"/>
    </row>
    <row r="115" spans="1:26" ht="30" customHeight="1" x14ac:dyDescent="0.25">
      <c r="A115" s="75">
        <v>97</v>
      </c>
      <c r="B115" s="76" t="s">
        <v>285</v>
      </c>
      <c r="C115" s="77" t="s">
        <v>284</v>
      </c>
      <c r="D115" s="77" t="s">
        <v>283</v>
      </c>
      <c r="E115" s="78" t="s">
        <v>66</v>
      </c>
      <c r="F115" s="79" t="s">
        <v>12</v>
      </c>
      <c r="G115" s="80" t="s">
        <v>9</v>
      </c>
      <c r="H115" s="79" t="s">
        <v>191</v>
      </c>
      <c r="I115" s="81" t="s">
        <v>8</v>
      </c>
      <c r="J115" s="82">
        <v>5</v>
      </c>
      <c r="K115" s="83" t="s">
        <v>10</v>
      </c>
      <c r="L115" s="6"/>
      <c r="M115" s="1"/>
      <c r="N115" s="7"/>
      <c r="O115" s="1" t="s">
        <v>9</v>
      </c>
      <c r="P115" s="6"/>
      <c r="Q115" s="84" t="s">
        <v>8</v>
      </c>
      <c r="R115" s="84" t="s">
        <v>8</v>
      </c>
      <c r="S115" s="112"/>
      <c r="T115" s="112"/>
      <c r="U115" s="85">
        <f t="shared" ref="U115:U146" si="15">N115*P115</f>
        <v>0</v>
      </c>
      <c r="V115" s="85" t="str">
        <f t="shared" ref="V115:V146" si="16">Q115</f>
        <v>kg</v>
      </c>
      <c r="W115" s="85" t="e">
        <f t="shared" ref="W115:W146" si="17">S115/U115</f>
        <v>#DIV/0!</v>
      </c>
      <c r="X115" s="86">
        <f t="shared" ref="X115:X146" si="18">SUM(F115*H115)*J115</f>
        <v>26</v>
      </c>
      <c r="Y115" s="87" t="e">
        <f t="shared" ref="Y115:Y146" si="19">W115*X115</f>
        <v>#DIV/0!</v>
      </c>
      <c r="Z115" s="85"/>
    </row>
    <row r="116" spans="1:26" ht="30" customHeight="1" x14ac:dyDescent="0.25">
      <c r="A116" s="89">
        <v>98</v>
      </c>
      <c r="B116" s="90" t="s">
        <v>282</v>
      </c>
      <c r="C116" s="91" t="s">
        <v>281</v>
      </c>
      <c r="D116" s="91" t="s">
        <v>280</v>
      </c>
      <c r="E116" s="92" t="s">
        <v>66</v>
      </c>
      <c r="F116" s="93">
        <v>2</v>
      </c>
      <c r="G116" s="99" t="s">
        <v>9</v>
      </c>
      <c r="H116" s="93">
        <v>4.54</v>
      </c>
      <c r="I116" s="95" t="s">
        <v>8</v>
      </c>
      <c r="J116" s="82">
        <v>43</v>
      </c>
      <c r="K116" s="83" t="s">
        <v>10</v>
      </c>
      <c r="L116" s="6"/>
      <c r="M116" s="1"/>
      <c r="N116" s="7"/>
      <c r="O116" s="1" t="s">
        <v>9</v>
      </c>
      <c r="P116" s="6"/>
      <c r="Q116" s="96" t="s">
        <v>8</v>
      </c>
      <c r="R116" s="96" t="s">
        <v>7</v>
      </c>
      <c r="S116" s="112"/>
      <c r="T116" s="112"/>
      <c r="U116" s="85">
        <f t="shared" si="15"/>
        <v>0</v>
      </c>
      <c r="V116" s="85" t="str">
        <f t="shared" si="16"/>
        <v>kg</v>
      </c>
      <c r="W116" s="85" t="e">
        <f t="shared" si="17"/>
        <v>#DIV/0!</v>
      </c>
      <c r="X116" s="86">
        <f t="shared" si="18"/>
        <v>390.44</v>
      </c>
      <c r="Y116" s="87" t="e">
        <f t="shared" si="19"/>
        <v>#DIV/0!</v>
      </c>
      <c r="Z116" s="85"/>
    </row>
    <row r="117" spans="1:26" ht="30" customHeight="1" x14ac:dyDescent="0.25">
      <c r="A117" s="75">
        <v>99</v>
      </c>
      <c r="B117" s="76" t="s">
        <v>279</v>
      </c>
      <c r="C117" s="77" t="s">
        <v>278</v>
      </c>
      <c r="D117" s="77" t="s">
        <v>277</v>
      </c>
      <c r="E117" s="97"/>
      <c r="F117" s="79" t="s">
        <v>22</v>
      </c>
      <c r="G117" s="80" t="s">
        <v>9</v>
      </c>
      <c r="H117" s="79" t="s">
        <v>91</v>
      </c>
      <c r="I117" s="81" t="s">
        <v>8</v>
      </c>
      <c r="J117" s="82">
        <v>8</v>
      </c>
      <c r="K117" s="83" t="s">
        <v>10</v>
      </c>
      <c r="L117" s="3"/>
      <c r="M117" s="5"/>
      <c r="N117" s="4"/>
      <c r="O117" s="1" t="s">
        <v>9</v>
      </c>
      <c r="P117" s="3"/>
      <c r="Q117" s="84" t="s">
        <v>8</v>
      </c>
      <c r="R117" s="84" t="s">
        <v>7</v>
      </c>
      <c r="S117" s="113"/>
      <c r="T117" s="113"/>
      <c r="U117" s="85">
        <f t="shared" si="15"/>
        <v>0</v>
      </c>
      <c r="V117" s="85" t="str">
        <f t="shared" si="16"/>
        <v>kg</v>
      </c>
      <c r="W117" s="85" t="e">
        <f t="shared" si="17"/>
        <v>#DIV/0!</v>
      </c>
      <c r="X117" s="86">
        <f t="shared" si="18"/>
        <v>36.32</v>
      </c>
      <c r="Y117" s="87" t="e">
        <f t="shared" si="19"/>
        <v>#DIV/0!</v>
      </c>
      <c r="Z117" s="85"/>
    </row>
    <row r="118" spans="1:26" ht="30" customHeight="1" x14ac:dyDescent="0.25">
      <c r="A118" s="89">
        <v>100</v>
      </c>
      <c r="B118" s="90" t="s">
        <v>276</v>
      </c>
      <c r="C118" s="91" t="s">
        <v>275</v>
      </c>
      <c r="D118" s="91" t="s">
        <v>274</v>
      </c>
      <c r="E118" s="98"/>
      <c r="F118" s="93" t="s">
        <v>12</v>
      </c>
      <c r="G118" s="99" t="s">
        <v>9</v>
      </c>
      <c r="H118" s="93" t="s">
        <v>273</v>
      </c>
      <c r="I118" s="95" t="s">
        <v>8</v>
      </c>
      <c r="J118" s="82">
        <v>5002.9489999999987</v>
      </c>
      <c r="K118" s="83" t="s">
        <v>26</v>
      </c>
      <c r="L118" s="112"/>
      <c r="M118" s="112"/>
      <c r="N118" s="112"/>
      <c r="O118" s="1" t="s">
        <v>9</v>
      </c>
      <c r="P118" s="112"/>
      <c r="Q118" s="96" t="s">
        <v>8</v>
      </c>
      <c r="R118" s="96" t="s">
        <v>8</v>
      </c>
      <c r="S118" s="112"/>
      <c r="T118" s="112"/>
      <c r="U118" s="85">
        <f t="shared" si="15"/>
        <v>0</v>
      </c>
      <c r="V118" s="85" t="str">
        <f t="shared" si="16"/>
        <v>kg</v>
      </c>
      <c r="W118" s="85" t="e">
        <f t="shared" si="17"/>
        <v>#DIV/0!</v>
      </c>
      <c r="X118" s="86">
        <f t="shared" si="18"/>
        <v>55032.438999999984</v>
      </c>
      <c r="Y118" s="87" t="e">
        <f t="shared" si="19"/>
        <v>#DIV/0!</v>
      </c>
      <c r="Z118" s="85"/>
    </row>
    <row r="119" spans="1:26" ht="30" customHeight="1" x14ac:dyDescent="0.25">
      <c r="A119" s="75">
        <v>101</v>
      </c>
      <c r="B119" s="76" t="s">
        <v>272</v>
      </c>
      <c r="C119" s="77" t="s">
        <v>271</v>
      </c>
      <c r="D119" s="77" t="s">
        <v>270</v>
      </c>
      <c r="E119" s="78" t="s">
        <v>66</v>
      </c>
      <c r="F119" s="79" t="s">
        <v>269</v>
      </c>
      <c r="G119" s="80" t="s">
        <v>9</v>
      </c>
      <c r="H119" s="79" t="s">
        <v>198</v>
      </c>
      <c r="I119" s="81" t="s">
        <v>8</v>
      </c>
      <c r="J119" s="82">
        <v>5</v>
      </c>
      <c r="K119" s="83" t="s">
        <v>10</v>
      </c>
      <c r="L119" s="112"/>
      <c r="M119" s="112"/>
      <c r="N119" s="112"/>
      <c r="O119" s="1" t="s">
        <v>9</v>
      </c>
      <c r="P119" s="112"/>
      <c r="Q119" s="84" t="s">
        <v>8</v>
      </c>
      <c r="R119" s="84" t="s">
        <v>8</v>
      </c>
      <c r="S119" s="112"/>
      <c r="T119" s="112"/>
      <c r="U119" s="85">
        <f t="shared" si="15"/>
        <v>0</v>
      </c>
      <c r="V119" s="85" t="str">
        <f t="shared" si="16"/>
        <v>kg</v>
      </c>
      <c r="W119" s="85" t="e">
        <f t="shared" si="17"/>
        <v>#DIV/0!</v>
      </c>
      <c r="X119" s="86">
        <f t="shared" si="18"/>
        <v>120</v>
      </c>
      <c r="Y119" s="87" t="e">
        <f t="shared" si="19"/>
        <v>#DIV/0!</v>
      </c>
      <c r="Z119" s="85"/>
    </row>
    <row r="120" spans="1:26" ht="30" customHeight="1" x14ac:dyDescent="0.25">
      <c r="A120" s="89">
        <v>102</v>
      </c>
      <c r="B120" s="90" t="s">
        <v>268</v>
      </c>
      <c r="C120" s="91" t="s">
        <v>267</v>
      </c>
      <c r="D120" s="91" t="s">
        <v>266</v>
      </c>
      <c r="E120" s="92" t="s">
        <v>265</v>
      </c>
      <c r="F120" s="93" t="s">
        <v>12</v>
      </c>
      <c r="G120" s="99" t="s">
        <v>9</v>
      </c>
      <c r="H120" s="93" t="s">
        <v>82</v>
      </c>
      <c r="I120" s="95" t="s">
        <v>8</v>
      </c>
      <c r="J120" s="82">
        <v>5</v>
      </c>
      <c r="K120" s="83" t="s">
        <v>10</v>
      </c>
      <c r="L120" s="112"/>
      <c r="M120" s="112"/>
      <c r="N120" s="112"/>
      <c r="O120" s="1" t="s">
        <v>9</v>
      </c>
      <c r="P120" s="112"/>
      <c r="Q120" s="96" t="s">
        <v>8</v>
      </c>
      <c r="R120" s="96" t="s">
        <v>7</v>
      </c>
      <c r="S120" s="112"/>
      <c r="T120" s="112"/>
      <c r="U120" s="85">
        <f t="shared" si="15"/>
        <v>0</v>
      </c>
      <c r="V120" s="85" t="str">
        <f t="shared" si="16"/>
        <v>kg</v>
      </c>
      <c r="W120" s="85" t="e">
        <f t="shared" si="17"/>
        <v>#DIV/0!</v>
      </c>
      <c r="X120" s="86">
        <f t="shared" si="18"/>
        <v>22.7</v>
      </c>
      <c r="Y120" s="87" t="e">
        <f t="shared" si="19"/>
        <v>#DIV/0!</v>
      </c>
      <c r="Z120" s="85"/>
    </row>
    <row r="121" spans="1:26" ht="30" customHeight="1" x14ac:dyDescent="0.25">
      <c r="A121" s="75">
        <v>103</v>
      </c>
      <c r="B121" s="76" t="s">
        <v>264</v>
      </c>
      <c r="C121" s="77" t="s">
        <v>263</v>
      </c>
      <c r="D121" s="77" t="s">
        <v>262</v>
      </c>
      <c r="E121" s="78" t="s">
        <v>66</v>
      </c>
      <c r="F121" s="79" t="s">
        <v>261</v>
      </c>
      <c r="G121" s="80" t="s">
        <v>9</v>
      </c>
      <c r="H121" s="79" t="s">
        <v>260</v>
      </c>
      <c r="I121" s="81" t="s">
        <v>33</v>
      </c>
      <c r="J121" s="82">
        <v>5</v>
      </c>
      <c r="K121" s="83" t="s">
        <v>10</v>
      </c>
      <c r="L121" s="112"/>
      <c r="M121" s="112"/>
      <c r="N121" s="112"/>
      <c r="O121" s="1" t="s">
        <v>9</v>
      </c>
      <c r="P121" s="112"/>
      <c r="Q121" s="84" t="s">
        <v>33</v>
      </c>
      <c r="R121" s="84" t="s">
        <v>7</v>
      </c>
      <c r="S121" s="112"/>
      <c r="T121" s="112"/>
      <c r="U121" s="85">
        <f t="shared" si="15"/>
        <v>0</v>
      </c>
      <c r="V121" s="85" t="str">
        <f t="shared" si="16"/>
        <v>gram</v>
      </c>
      <c r="W121" s="85" t="e">
        <f t="shared" si="17"/>
        <v>#DIV/0!</v>
      </c>
      <c r="X121" s="86">
        <f t="shared" si="18"/>
        <v>22950</v>
      </c>
      <c r="Y121" s="87" t="e">
        <f t="shared" si="19"/>
        <v>#DIV/0!</v>
      </c>
      <c r="Z121" s="85"/>
    </row>
    <row r="122" spans="1:26" ht="30" customHeight="1" x14ac:dyDescent="0.25">
      <c r="A122" s="89">
        <v>104</v>
      </c>
      <c r="B122" s="90" t="s">
        <v>259</v>
      </c>
      <c r="C122" s="91" t="s">
        <v>258</v>
      </c>
      <c r="D122" s="91" t="s">
        <v>257</v>
      </c>
      <c r="E122" s="92" t="s">
        <v>256</v>
      </c>
      <c r="F122" s="93">
        <v>27</v>
      </c>
      <c r="G122" s="99" t="s">
        <v>9</v>
      </c>
      <c r="H122" s="93">
        <v>170</v>
      </c>
      <c r="I122" s="95" t="s">
        <v>33</v>
      </c>
      <c r="J122" s="82">
        <v>319</v>
      </c>
      <c r="K122" s="83" t="s">
        <v>10</v>
      </c>
      <c r="L122" s="112"/>
      <c r="M122" s="112"/>
      <c r="N122" s="112"/>
      <c r="O122" s="1" t="s">
        <v>9</v>
      </c>
      <c r="P122" s="112"/>
      <c r="Q122" s="96" t="s">
        <v>33</v>
      </c>
      <c r="R122" s="96" t="s">
        <v>7</v>
      </c>
      <c r="S122" s="112"/>
      <c r="T122" s="112"/>
      <c r="U122" s="85">
        <f t="shared" si="15"/>
        <v>0</v>
      </c>
      <c r="V122" s="85" t="str">
        <f t="shared" si="16"/>
        <v>gram</v>
      </c>
      <c r="W122" s="85" t="e">
        <f t="shared" si="17"/>
        <v>#DIV/0!</v>
      </c>
      <c r="X122" s="86">
        <f t="shared" si="18"/>
        <v>1464210</v>
      </c>
      <c r="Y122" s="87" t="e">
        <f t="shared" si="19"/>
        <v>#DIV/0!</v>
      </c>
      <c r="Z122" s="85"/>
    </row>
    <row r="123" spans="1:26" ht="30" customHeight="1" x14ac:dyDescent="0.25">
      <c r="A123" s="75">
        <v>105</v>
      </c>
      <c r="B123" s="76" t="s">
        <v>255</v>
      </c>
      <c r="C123" s="77" t="s">
        <v>254</v>
      </c>
      <c r="D123" s="77" t="s">
        <v>253</v>
      </c>
      <c r="E123" s="97"/>
      <c r="F123" s="79" t="s">
        <v>35</v>
      </c>
      <c r="G123" s="80" t="s">
        <v>9</v>
      </c>
      <c r="H123" s="79" t="s">
        <v>243</v>
      </c>
      <c r="I123" s="81" t="s">
        <v>33</v>
      </c>
      <c r="J123" s="82">
        <v>114</v>
      </c>
      <c r="K123" s="83" t="s">
        <v>10</v>
      </c>
      <c r="L123" s="112"/>
      <c r="M123" s="112"/>
      <c r="N123" s="112"/>
      <c r="O123" s="1" t="s">
        <v>9</v>
      </c>
      <c r="P123" s="112"/>
      <c r="Q123" s="84" t="s">
        <v>33</v>
      </c>
      <c r="R123" s="84" t="s">
        <v>7</v>
      </c>
      <c r="S123" s="112"/>
      <c r="T123" s="112"/>
      <c r="U123" s="85">
        <f t="shared" si="15"/>
        <v>0</v>
      </c>
      <c r="V123" s="85" t="str">
        <f t="shared" si="16"/>
        <v>gram</v>
      </c>
      <c r="W123" s="85" t="e">
        <f t="shared" si="17"/>
        <v>#DIV/0!</v>
      </c>
      <c r="X123" s="86">
        <f t="shared" si="18"/>
        <v>515280</v>
      </c>
      <c r="Y123" s="87" t="e">
        <f t="shared" si="19"/>
        <v>#DIV/0!</v>
      </c>
      <c r="Z123" s="85"/>
    </row>
    <row r="124" spans="1:26" ht="30" customHeight="1" x14ac:dyDescent="0.25">
      <c r="A124" s="89">
        <v>106</v>
      </c>
      <c r="B124" s="90" t="s">
        <v>252</v>
      </c>
      <c r="C124" s="91" t="s">
        <v>251</v>
      </c>
      <c r="D124" s="91" t="s">
        <v>250</v>
      </c>
      <c r="E124" s="98"/>
      <c r="F124" s="93" t="s">
        <v>249</v>
      </c>
      <c r="G124" s="99" t="s">
        <v>9</v>
      </c>
      <c r="H124" s="93" t="s">
        <v>248</v>
      </c>
      <c r="I124" s="95" t="s">
        <v>33</v>
      </c>
      <c r="J124" s="82">
        <v>5</v>
      </c>
      <c r="K124" s="83" t="s">
        <v>10</v>
      </c>
      <c r="L124" s="112"/>
      <c r="M124" s="112"/>
      <c r="N124" s="112"/>
      <c r="O124" s="1" t="s">
        <v>9</v>
      </c>
      <c r="P124" s="112"/>
      <c r="Q124" s="96" t="s">
        <v>33</v>
      </c>
      <c r="R124" s="96" t="s">
        <v>7</v>
      </c>
      <c r="S124" s="112"/>
      <c r="T124" s="112"/>
      <c r="U124" s="85">
        <f t="shared" si="15"/>
        <v>0</v>
      </c>
      <c r="V124" s="85" t="str">
        <f t="shared" si="16"/>
        <v>gram</v>
      </c>
      <c r="W124" s="85" t="e">
        <f t="shared" si="17"/>
        <v>#DIV/0!</v>
      </c>
      <c r="X124" s="86">
        <f t="shared" si="18"/>
        <v>22950</v>
      </c>
      <c r="Y124" s="87" t="e">
        <f t="shared" si="19"/>
        <v>#DIV/0!</v>
      </c>
      <c r="Z124" s="85"/>
    </row>
    <row r="125" spans="1:26" ht="30" customHeight="1" x14ac:dyDescent="0.25">
      <c r="A125" s="75">
        <v>107</v>
      </c>
      <c r="B125" s="76" t="s">
        <v>247</v>
      </c>
      <c r="C125" s="77" t="s">
        <v>246</v>
      </c>
      <c r="D125" s="77" t="s">
        <v>245</v>
      </c>
      <c r="E125" s="78" t="s">
        <v>66</v>
      </c>
      <c r="F125" s="79" t="s">
        <v>244</v>
      </c>
      <c r="G125" s="80" t="s">
        <v>9</v>
      </c>
      <c r="H125" s="79" t="s">
        <v>243</v>
      </c>
      <c r="I125" s="81" t="s">
        <v>33</v>
      </c>
      <c r="J125" s="82">
        <v>15</v>
      </c>
      <c r="K125" s="83" t="s">
        <v>10</v>
      </c>
      <c r="L125" s="112"/>
      <c r="M125" s="112"/>
      <c r="N125" s="112"/>
      <c r="O125" s="1" t="s">
        <v>9</v>
      </c>
      <c r="P125" s="112"/>
      <c r="Q125" s="84" t="s">
        <v>33</v>
      </c>
      <c r="R125" s="84" t="s">
        <v>7</v>
      </c>
      <c r="S125" s="112"/>
      <c r="T125" s="112"/>
      <c r="U125" s="85">
        <f t="shared" si="15"/>
        <v>0</v>
      </c>
      <c r="V125" s="85" t="str">
        <f t="shared" si="16"/>
        <v>gram</v>
      </c>
      <c r="W125" s="85" t="e">
        <f t="shared" si="17"/>
        <v>#DIV/0!</v>
      </c>
      <c r="X125" s="86">
        <f t="shared" si="18"/>
        <v>74580</v>
      </c>
      <c r="Y125" s="87" t="e">
        <f t="shared" si="19"/>
        <v>#DIV/0!</v>
      </c>
      <c r="Z125" s="85"/>
    </row>
    <row r="126" spans="1:26" ht="30" customHeight="1" x14ac:dyDescent="0.25">
      <c r="A126" s="89">
        <v>108</v>
      </c>
      <c r="B126" s="90" t="s">
        <v>242</v>
      </c>
      <c r="C126" s="91" t="s">
        <v>241</v>
      </c>
      <c r="D126" s="91" t="s">
        <v>240</v>
      </c>
      <c r="E126" s="92" t="s">
        <v>236</v>
      </c>
      <c r="F126" s="93" t="s">
        <v>12</v>
      </c>
      <c r="G126" s="99" t="s">
        <v>9</v>
      </c>
      <c r="H126" s="93">
        <v>5</v>
      </c>
      <c r="I126" s="95" t="s">
        <v>104</v>
      </c>
      <c r="J126" s="82">
        <v>1813.3599999999997</v>
      </c>
      <c r="K126" s="83" t="s">
        <v>26</v>
      </c>
      <c r="L126" s="112"/>
      <c r="M126" s="112"/>
      <c r="N126" s="112"/>
      <c r="O126" s="1" t="s">
        <v>9</v>
      </c>
      <c r="P126" s="112"/>
      <c r="Q126" s="96" t="s">
        <v>104</v>
      </c>
      <c r="R126" s="96" t="s">
        <v>7</v>
      </c>
      <c r="S126" s="112"/>
      <c r="T126" s="112"/>
      <c r="U126" s="85">
        <f t="shared" si="15"/>
        <v>0</v>
      </c>
      <c r="V126" s="85" t="str">
        <f t="shared" si="16"/>
        <v>KG</v>
      </c>
      <c r="W126" s="85" t="e">
        <f t="shared" si="17"/>
        <v>#DIV/0!</v>
      </c>
      <c r="X126" s="86">
        <f t="shared" si="18"/>
        <v>18133.599999999999</v>
      </c>
      <c r="Y126" s="87" t="e">
        <f t="shared" si="19"/>
        <v>#DIV/0!</v>
      </c>
      <c r="Z126" s="85"/>
    </row>
    <row r="127" spans="1:26" ht="30" customHeight="1" x14ac:dyDescent="0.25">
      <c r="A127" s="75">
        <v>109</v>
      </c>
      <c r="B127" s="76" t="s">
        <v>239</v>
      </c>
      <c r="C127" s="77" t="s">
        <v>238</v>
      </c>
      <c r="D127" s="77" t="s">
        <v>237</v>
      </c>
      <c r="E127" s="78" t="s">
        <v>236</v>
      </c>
      <c r="F127" s="79" t="s">
        <v>12</v>
      </c>
      <c r="G127" s="80" t="s">
        <v>9</v>
      </c>
      <c r="H127" s="79" t="s">
        <v>11</v>
      </c>
      <c r="I127" s="81" t="s">
        <v>104</v>
      </c>
      <c r="J127" s="82">
        <v>16</v>
      </c>
      <c r="K127" s="83" t="s">
        <v>10</v>
      </c>
      <c r="L127" s="112"/>
      <c r="M127" s="112"/>
      <c r="N127" s="112"/>
      <c r="O127" s="1" t="s">
        <v>9</v>
      </c>
      <c r="P127" s="112"/>
      <c r="Q127" s="84" t="s">
        <v>104</v>
      </c>
      <c r="R127" s="84" t="s">
        <v>7</v>
      </c>
      <c r="S127" s="112"/>
      <c r="T127" s="112"/>
      <c r="U127" s="85">
        <f t="shared" si="15"/>
        <v>0</v>
      </c>
      <c r="V127" s="85" t="str">
        <f t="shared" si="16"/>
        <v>KG</v>
      </c>
      <c r="W127" s="85" t="e">
        <f t="shared" si="17"/>
        <v>#DIV/0!</v>
      </c>
      <c r="X127" s="86">
        <f t="shared" si="18"/>
        <v>80</v>
      </c>
      <c r="Y127" s="87" t="e">
        <f t="shared" si="19"/>
        <v>#DIV/0!</v>
      </c>
      <c r="Z127" s="85"/>
    </row>
    <row r="128" spans="1:26" ht="30" customHeight="1" x14ac:dyDescent="0.25">
      <c r="A128" s="89">
        <v>110</v>
      </c>
      <c r="B128" s="90" t="s">
        <v>235</v>
      </c>
      <c r="C128" s="91" t="s">
        <v>234</v>
      </c>
      <c r="D128" s="91" t="s">
        <v>233</v>
      </c>
      <c r="E128" s="92" t="s">
        <v>232</v>
      </c>
      <c r="F128" s="93" t="s">
        <v>199</v>
      </c>
      <c r="G128" s="99" t="s">
        <v>9</v>
      </c>
      <c r="H128" s="93" t="s">
        <v>231</v>
      </c>
      <c r="I128" s="95" t="s">
        <v>8</v>
      </c>
      <c r="J128" s="82">
        <v>5</v>
      </c>
      <c r="K128" s="83" t="s">
        <v>10</v>
      </c>
      <c r="L128" s="112"/>
      <c r="M128" s="112"/>
      <c r="N128" s="112"/>
      <c r="O128" s="1" t="s">
        <v>9</v>
      </c>
      <c r="P128" s="112"/>
      <c r="Q128" s="96" t="s">
        <v>8</v>
      </c>
      <c r="R128" s="96" t="s">
        <v>8</v>
      </c>
      <c r="S128" s="112"/>
      <c r="T128" s="112"/>
      <c r="U128" s="85">
        <f t="shared" si="15"/>
        <v>0</v>
      </c>
      <c r="V128" s="85" t="str">
        <f t="shared" si="16"/>
        <v>kg</v>
      </c>
      <c r="W128" s="85" t="e">
        <f t="shared" si="17"/>
        <v>#DIV/0!</v>
      </c>
      <c r="X128" s="86">
        <f t="shared" si="18"/>
        <v>90</v>
      </c>
      <c r="Y128" s="87" t="e">
        <f t="shared" si="19"/>
        <v>#DIV/0!</v>
      </c>
      <c r="Z128" s="85"/>
    </row>
    <row r="129" spans="1:26" ht="30" customHeight="1" x14ac:dyDescent="0.25">
      <c r="A129" s="75">
        <v>111</v>
      </c>
      <c r="B129" s="76" t="s">
        <v>230</v>
      </c>
      <c r="C129" s="77" t="s">
        <v>229</v>
      </c>
      <c r="D129" s="77" t="s">
        <v>228</v>
      </c>
      <c r="E129" s="78" t="s">
        <v>227</v>
      </c>
      <c r="F129" s="79" t="s">
        <v>22</v>
      </c>
      <c r="G129" s="80" t="s">
        <v>9</v>
      </c>
      <c r="H129" s="79">
        <v>10</v>
      </c>
      <c r="I129" s="81" t="s">
        <v>8</v>
      </c>
      <c r="J129" s="82">
        <v>2210.56</v>
      </c>
      <c r="K129" s="83" t="s">
        <v>26</v>
      </c>
      <c r="L129" s="112"/>
      <c r="M129" s="112"/>
      <c r="N129" s="112"/>
      <c r="O129" s="1" t="s">
        <v>9</v>
      </c>
      <c r="P129" s="112"/>
      <c r="Q129" s="84" t="s">
        <v>8</v>
      </c>
      <c r="R129" s="84" t="s">
        <v>8</v>
      </c>
      <c r="S129" s="112"/>
      <c r="T129" s="112"/>
      <c r="U129" s="85">
        <f t="shared" si="15"/>
        <v>0</v>
      </c>
      <c r="V129" s="85" t="str">
        <f t="shared" si="16"/>
        <v>kg</v>
      </c>
      <c r="W129" s="85" t="e">
        <f t="shared" si="17"/>
        <v>#DIV/0!</v>
      </c>
      <c r="X129" s="86">
        <f t="shared" si="18"/>
        <v>22105.599999999999</v>
      </c>
      <c r="Y129" s="87" t="e">
        <f t="shared" si="19"/>
        <v>#DIV/0!</v>
      </c>
      <c r="Z129" s="85"/>
    </row>
    <row r="130" spans="1:26" ht="30" customHeight="1" x14ac:dyDescent="0.25">
      <c r="A130" s="89">
        <v>112</v>
      </c>
      <c r="B130" s="90" t="s">
        <v>226</v>
      </c>
      <c r="C130" s="91" t="s">
        <v>225</v>
      </c>
      <c r="D130" s="91" t="s">
        <v>224</v>
      </c>
      <c r="E130" s="92" t="s">
        <v>66</v>
      </c>
      <c r="F130" s="93" t="s">
        <v>12</v>
      </c>
      <c r="G130" s="99" t="s">
        <v>9</v>
      </c>
      <c r="H130" s="93" t="s">
        <v>223</v>
      </c>
      <c r="I130" s="95" t="s">
        <v>8</v>
      </c>
      <c r="J130" s="82">
        <v>255</v>
      </c>
      <c r="K130" s="83" t="s">
        <v>10</v>
      </c>
      <c r="L130" s="112"/>
      <c r="M130" s="112"/>
      <c r="N130" s="112"/>
      <c r="O130" s="1" t="s">
        <v>9</v>
      </c>
      <c r="P130" s="112"/>
      <c r="Q130" s="96" t="s">
        <v>8</v>
      </c>
      <c r="R130" s="96" t="s">
        <v>7</v>
      </c>
      <c r="S130" s="112"/>
      <c r="T130" s="112"/>
      <c r="U130" s="85">
        <f t="shared" si="15"/>
        <v>0</v>
      </c>
      <c r="V130" s="85" t="str">
        <f t="shared" si="16"/>
        <v>kg</v>
      </c>
      <c r="W130" s="85" t="e">
        <f t="shared" si="17"/>
        <v>#DIV/0!</v>
      </c>
      <c r="X130" s="86">
        <f t="shared" si="18"/>
        <v>1020</v>
      </c>
      <c r="Y130" s="87" t="e">
        <f t="shared" si="19"/>
        <v>#DIV/0!</v>
      </c>
      <c r="Z130" s="85"/>
    </row>
    <row r="131" spans="1:26" ht="30" customHeight="1" x14ac:dyDescent="0.25">
      <c r="A131" s="75">
        <v>113</v>
      </c>
      <c r="B131" s="76" t="s">
        <v>222</v>
      </c>
      <c r="C131" s="77" t="s">
        <v>221</v>
      </c>
      <c r="D131" s="77" t="s">
        <v>220</v>
      </c>
      <c r="E131" s="78" t="s">
        <v>219</v>
      </c>
      <c r="F131" s="79" t="s">
        <v>12</v>
      </c>
      <c r="G131" s="80" t="s">
        <v>9</v>
      </c>
      <c r="H131" s="79" t="s">
        <v>11</v>
      </c>
      <c r="I131" s="81" t="s">
        <v>8</v>
      </c>
      <c r="J131" s="82">
        <v>121</v>
      </c>
      <c r="K131" s="83" t="s">
        <v>10</v>
      </c>
      <c r="L131" s="112"/>
      <c r="M131" s="112"/>
      <c r="N131" s="112"/>
      <c r="O131" s="1" t="s">
        <v>9</v>
      </c>
      <c r="P131" s="112"/>
      <c r="Q131" s="84" t="s">
        <v>8</v>
      </c>
      <c r="R131" s="84" t="s">
        <v>7</v>
      </c>
      <c r="S131" s="112"/>
      <c r="T131" s="112"/>
      <c r="U131" s="85">
        <f t="shared" si="15"/>
        <v>0</v>
      </c>
      <c r="V131" s="85" t="str">
        <f t="shared" si="16"/>
        <v>kg</v>
      </c>
      <c r="W131" s="85" t="e">
        <f t="shared" si="17"/>
        <v>#DIV/0!</v>
      </c>
      <c r="X131" s="86">
        <f t="shared" si="18"/>
        <v>605</v>
      </c>
      <c r="Y131" s="87" t="e">
        <f t="shared" si="19"/>
        <v>#DIV/0!</v>
      </c>
      <c r="Z131" s="85"/>
    </row>
    <row r="132" spans="1:26" ht="30" customHeight="1" x14ac:dyDescent="0.25">
      <c r="A132" s="89">
        <v>114</v>
      </c>
      <c r="B132" s="90" t="s">
        <v>218</v>
      </c>
      <c r="C132" s="91" t="s">
        <v>217</v>
      </c>
      <c r="D132" s="91" t="s">
        <v>216</v>
      </c>
      <c r="E132" s="98"/>
      <c r="F132" s="93" t="s">
        <v>22</v>
      </c>
      <c r="G132" s="99" t="s">
        <v>9</v>
      </c>
      <c r="H132" s="93" t="s">
        <v>215</v>
      </c>
      <c r="I132" s="95" t="s">
        <v>8</v>
      </c>
      <c r="J132" s="82">
        <v>546.46</v>
      </c>
      <c r="K132" s="83" t="s">
        <v>26</v>
      </c>
      <c r="L132" s="112"/>
      <c r="M132" s="112"/>
      <c r="N132" s="112"/>
      <c r="O132" s="1" t="s">
        <v>9</v>
      </c>
      <c r="P132" s="112"/>
      <c r="Q132" s="96" t="s">
        <v>8</v>
      </c>
      <c r="R132" s="96" t="s">
        <v>8</v>
      </c>
      <c r="S132" s="112"/>
      <c r="T132" s="112"/>
      <c r="U132" s="85">
        <f t="shared" si="15"/>
        <v>0</v>
      </c>
      <c r="V132" s="85" t="str">
        <f t="shared" si="16"/>
        <v>kg</v>
      </c>
      <c r="W132" s="85" t="e">
        <f t="shared" si="17"/>
        <v>#DIV/0!</v>
      </c>
      <c r="X132" s="86">
        <f t="shared" si="18"/>
        <v>8196.9000000000015</v>
      </c>
      <c r="Y132" s="87" t="e">
        <f t="shared" si="19"/>
        <v>#DIV/0!</v>
      </c>
      <c r="Z132" s="85"/>
    </row>
    <row r="133" spans="1:26" ht="30" customHeight="1" x14ac:dyDescent="0.25">
      <c r="A133" s="75">
        <v>115</v>
      </c>
      <c r="B133" s="76" t="s">
        <v>214</v>
      </c>
      <c r="C133" s="77" t="s">
        <v>213</v>
      </c>
      <c r="D133" s="77" t="s">
        <v>212</v>
      </c>
      <c r="E133" s="97" t="s">
        <v>45</v>
      </c>
      <c r="F133" s="79">
        <v>40</v>
      </c>
      <c r="G133" s="80" t="s">
        <v>9</v>
      </c>
      <c r="H133" s="79">
        <v>85</v>
      </c>
      <c r="I133" s="81" t="s">
        <v>33</v>
      </c>
      <c r="J133" s="82">
        <v>225</v>
      </c>
      <c r="K133" s="83" t="s">
        <v>10</v>
      </c>
      <c r="L133" s="112"/>
      <c r="M133" s="112"/>
      <c r="N133" s="112"/>
      <c r="O133" s="1" t="s">
        <v>9</v>
      </c>
      <c r="P133" s="112"/>
      <c r="Q133" s="84" t="s">
        <v>33</v>
      </c>
      <c r="R133" s="84" t="s">
        <v>7</v>
      </c>
      <c r="S133" s="112"/>
      <c r="T133" s="112"/>
      <c r="U133" s="85">
        <f t="shared" si="15"/>
        <v>0</v>
      </c>
      <c r="V133" s="85" t="str">
        <f t="shared" si="16"/>
        <v>gram</v>
      </c>
      <c r="W133" s="85" t="e">
        <f t="shared" si="17"/>
        <v>#DIV/0!</v>
      </c>
      <c r="X133" s="86">
        <f t="shared" si="18"/>
        <v>765000</v>
      </c>
      <c r="Y133" s="87" t="e">
        <f t="shared" si="19"/>
        <v>#DIV/0!</v>
      </c>
      <c r="Z133" s="85"/>
    </row>
    <row r="134" spans="1:26" ht="30" customHeight="1" x14ac:dyDescent="0.25">
      <c r="A134" s="89">
        <v>116</v>
      </c>
      <c r="B134" s="90" t="s">
        <v>211</v>
      </c>
      <c r="C134" s="91" t="s">
        <v>210</v>
      </c>
      <c r="D134" s="91" t="s">
        <v>209</v>
      </c>
      <c r="E134" s="92" t="s">
        <v>66</v>
      </c>
      <c r="F134" s="93" t="s">
        <v>208</v>
      </c>
      <c r="G134" s="99" t="s">
        <v>9</v>
      </c>
      <c r="H134" s="93" t="s">
        <v>207</v>
      </c>
      <c r="I134" s="95" t="s">
        <v>33</v>
      </c>
      <c r="J134" s="82">
        <v>5</v>
      </c>
      <c r="K134" s="83" t="s">
        <v>10</v>
      </c>
      <c r="L134" s="112"/>
      <c r="M134" s="112"/>
      <c r="N134" s="112"/>
      <c r="O134" s="1" t="s">
        <v>9</v>
      </c>
      <c r="P134" s="112"/>
      <c r="Q134" s="96" t="s">
        <v>33</v>
      </c>
      <c r="R134" s="96" t="s">
        <v>7</v>
      </c>
      <c r="S134" s="112"/>
      <c r="T134" s="112"/>
      <c r="U134" s="85">
        <f t="shared" si="15"/>
        <v>0</v>
      </c>
      <c r="V134" s="85" t="str">
        <f t="shared" si="16"/>
        <v>gram</v>
      </c>
      <c r="W134" s="85" t="e">
        <f t="shared" si="17"/>
        <v>#DIV/0!</v>
      </c>
      <c r="X134" s="86">
        <f t="shared" si="18"/>
        <v>27000</v>
      </c>
      <c r="Y134" s="87" t="e">
        <f t="shared" si="19"/>
        <v>#DIV/0!</v>
      </c>
      <c r="Z134" s="85"/>
    </row>
    <row r="135" spans="1:26" ht="30" customHeight="1" x14ac:dyDescent="0.25">
      <c r="A135" s="75">
        <v>117</v>
      </c>
      <c r="B135" s="76" t="s">
        <v>206</v>
      </c>
      <c r="C135" s="77" t="s">
        <v>205</v>
      </c>
      <c r="D135" s="77" t="s">
        <v>204</v>
      </c>
      <c r="E135" s="78" t="s">
        <v>203</v>
      </c>
      <c r="F135" s="79">
        <v>1</v>
      </c>
      <c r="G135" s="80" t="s">
        <v>9</v>
      </c>
      <c r="H135" s="79">
        <v>10</v>
      </c>
      <c r="I135" s="81" t="s">
        <v>8</v>
      </c>
      <c r="J135" s="82">
        <v>946.13</v>
      </c>
      <c r="K135" s="83" t="s">
        <v>26</v>
      </c>
      <c r="L135" s="112"/>
      <c r="M135" s="112"/>
      <c r="N135" s="112"/>
      <c r="O135" s="1" t="s">
        <v>9</v>
      </c>
      <c r="P135" s="112"/>
      <c r="Q135" s="84" t="s">
        <v>8</v>
      </c>
      <c r="R135" s="84" t="s">
        <v>8</v>
      </c>
      <c r="S135" s="112"/>
      <c r="T135" s="112"/>
      <c r="U135" s="85">
        <f t="shared" si="15"/>
        <v>0</v>
      </c>
      <c r="V135" s="85" t="str">
        <f t="shared" si="16"/>
        <v>kg</v>
      </c>
      <c r="W135" s="85" t="e">
        <f t="shared" si="17"/>
        <v>#DIV/0!</v>
      </c>
      <c r="X135" s="86">
        <f t="shared" si="18"/>
        <v>9461.2999999999993</v>
      </c>
      <c r="Y135" s="87" t="e">
        <f t="shared" si="19"/>
        <v>#DIV/0!</v>
      </c>
      <c r="Z135" s="85"/>
    </row>
    <row r="136" spans="1:26" ht="30" customHeight="1" x14ac:dyDescent="0.25">
      <c r="A136" s="89">
        <v>118</v>
      </c>
      <c r="B136" s="90" t="s">
        <v>202</v>
      </c>
      <c r="C136" s="91" t="s">
        <v>201</v>
      </c>
      <c r="D136" s="91" t="s">
        <v>200</v>
      </c>
      <c r="E136" s="92" t="s">
        <v>194</v>
      </c>
      <c r="F136" s="93" t="s">
        <v>199</v>
      </c>
      <c r="G136" s="99" t="s">
        <v>9</v>
      </c>
      <c r="H136" s="93" t="s">
        <v>198</v>
      </c>
      <c r="I136" s="95" t="s">
        <v>8</v>
      </c>
      <c r="J136" s="82">
        <v>5</v>
      </c>
      <c r="K136" s="83" t="s">
        <v>10</v>
      </c>
      <c r="L136" s="112"/>
      <c r="M136" s="112"/>
      <c r="N136" s="112"/>
      <c r="O136" s="1" t="s">
        <v>9</v>
      </c>
      <c r="P136" s="112"/>
      <c r="Q136" s="96" t="s">
        <v>8</v>
      </c>
      <c r="R136" s="96" t="s">
        <v>8</v>
      </c>
      <c r="S136" s="112"/>
      <c r="T136" s="112"/>
      <c r="U136" s="85">
        <f t="shared" si="15"/>
        <v>0</v>
      </c>
      <c r="V136" s="85" t="str">
        <f t="shared" si="16"/>
        <v>kg</v>
      </c>
      <c r="W136" s="85" t="e">
        <f t="shared" si="17"/>
        <v>#DIV/0!</v>
      </c>
      <c r="X136" s="86">
        <f t="shared" si="18"/>
        <v>45</v>
      </c>
      <c r="Y136" s="87" t="e">
        <f t="shared" si="19"/>
        <v>#DIV/0!</v>
      </c>
      <c r="Z136" s="85"/>
    </row>
    <row r="137" spans="1:26" ht="30" customHeight="1" x14ac:dyDescent="0.25">
      <c r="A137" s="75">
        <v>119</v>
      </c>
      <c r="B137" s="76" t="s">
        <v>197</v>
      </c>
      <c r="C137" s="77" t="s">
        <v>196</v>
      </c>
      <c r="D137" s="77" t="s">
        <v>195</v>
      </c>
      <c r="E137" s="78" t="s">
        <v>194</v>
      </c>
      <c r="F137" s="79" t="s">
        <v>75</v>
      </c>
      <c r="G137" s="80" t="s">
        <v>9</v>
      </c>
      <c r="H137" s="79" t="s">
        <v>74</v>
      </c>
      <c r="I137" s="81" t="s">
        <v>33</v>
      </c>
      <c r="J137" s="82">
        <v>5</v>
      </c>
      <c r="K137" s="83" t="s">
        <v>10</v>
      </c>
      <c r="L137" s="112"/>
      <c r="M137" s="112"/>
      <c r="N137" s="112"/>
      <c r="O137" s="1" t="s">
        <v>9</v>
      </c>
      <c r="P137" s="112"/>
      <c r="Q137" s="84" t="s">
        <v>33</v>
      </c>
      <c r="R137" s="84" t="s">
        <v>7</v>
      </c>
      <c r="S137" s="112"/>
      <c r="T137" s="112"/>
      <c r="U137" s="85">
        <f t="shared" si="15"/>
        <v>0</v>
      </c>
      <c r="V137" s="85" t="str">
        <f t="shared" si="16"/>
        <v>gram</v>
      </c>
      <c r="W137" s="85" t="e">
        <f t="shared" si="17"/>
        <v>#DIV/0!</v>
      </c>
      <c r="X137" s="86">
        <f t="shared" si="18"/>
        <v>15000</v>
      </c>
      <c r="Y137" s="87" t="e">
        <f t="shared" si="19"/>
        <v>#DIV/0!</v>
      </c>
      <c r="Z137" s="85"/>
    </row>
    <row r="138" spans="1:26" ht="30" customHeight="1" x14ac:dyDescent="0.25">
      <c r="A138" s="89">
        <v>120</v>
      </c>
      <c r="B138" s="90" t="s">
        <v>193</v>
      </c>
      <c r="C138" s="91" t="s">
        <v>192</v>
      </c>
      <c r="D138" s="91" t="s">
        <v>192</v>
      </c>
      <c r="E138" s="92" t="s">
        <v>66</v>
      </c>
      <c r="F138" s="93" t="s">
        <v>12</v>
      </c>
      <c r="G138" s="99" t="s">
        <v>9</v>
      </c>
      <c r="H138" s="93" t="s">
        <v>191</v>
      </c>
      <c r="I138" s="95" t="s">
        <v>8</v>
      </c>
      <c r="J138" s="82">
        <v>5</v>
      </c>
      <c r="K138" s="83" t="s">
        <v>10</v>
      </c>
      <c r="L138" s="112"/>
      <c r="M138" s="112"/>
      <c r="N138" s="112"/>
      <c r="O138" s="1" t="s">
        <v>9</v>
      </c>
      <c r="P138" s="112"/>
      <c r="Q138" s="96" t="s">
        <v>8</v>
      </c>
      <c r="R138" s="96" t="s">
        <v>8</v>
      </c>
      <c r="S138" s="112"/>
      <c r="T138" s="112"/>
      <c r="U138" s="85">
        <f t="shared" si="15"/>
        <v>0</v>
      </c>
      <c r="V138" s="85" t="str">
        <f t="shared" si="16"/>
        <v>kg</v>
      </c>
      <c r="W138" s="85" t="e">
        <f t="shared" si="17"/>
        <v>#DIV/0!</v>
      </c>
      <c r="X138" s="86">
        <f t="shared" si="18"/>
        <v>26</v>
      </c>
      <c r="Y138" s="87" t="e">
        <f t="shared" si="19"/>
        <v>#DIV/0!</v>
      </c>
      <c r="Z138" s="85"/>
    </row>
    <row r="139" spans="1:26" ht="30" customHeight="1" x14ac:dyDescent="0.25">
      <c r="A139" s="75">
        <v>121</v>
      </c>
      <c r="B139" s="76" t="s">
        <v>190</v>
      </c>
      <c r="C139" s="77" t="s">
        <v>189</v>
      </c>
      <c r="D139" s="77" t="s">
        <v>188</v>
      </c>
      <c r="E139" s="78" t="s">
        <v>66</v>
      </c>
      <c r="F139" s="79">
        <v>6</v>
      </c>
      <c r="G139" s="80" t="s">
        <v>9</v>
      </c>
      <c r="H139" s="79">
        <v>500</v>
      </c>
      <c r="I139" s="81" t="s">
        <v>33</v>
      </c>
      <c r="J139" s="82">
        <v>110</v>
      </c>
      <c r="K139" s="83" t="s">
        <v>10</v>
      </c>
      <c r="L139" s="112"/>
      <c r="M139" s="112"/>
      <c r="N139" s="112"/>
      <c r="O139" s="1" t="s">
        <v>9</v>
      </c>
      <c r="P139" s="112"/>
      <c r="Q139" s="84" t="s">
        <v>33</v>
      </c>
      <c r="R139" s="84" t="s">
        <v>7</v>
      </c>
      <c r="S139" s="112"/>
      <c r="T139" s="112"/>
      <c r="U139" s="85">
        <f t="shared" si="15"/>
        <v>0</v>
      </c>
      <c r="V139" s="85" t="str">
        <f t="shared" si="16"/>
        <v>gram</v>
      </c>
      <c r="W139" s="85" t="e">
        <f t="shared" si="17"/>
        <v>#DIV/0!</v>
      </c>
      <c r="X139" s="86">
        <f t="shared" si="18"/>
        <v>330000</v>
      </c>
      <c r="Y139" s="87" t="e">
        <f t="shared" si="19"/>
        <v>#DIV/0!</v>
      </c>
      <c r="Z139" s="85"/>
    </row>
    <row r="140" spans="1:26" ht="30" customHeight="1" x14ac:dyDescent="0.25">
      <c r="A140" s="89">
        <v>122</v>
      </c>
      <c r="B140" s="90" t="s">
        <v>187</v>
      </c>
      <c r="C140" s="91" t="s">
        <v>186</v>
      </c>
      <c r="D140" s="91" t="s">
        <v>185</v>
      </c>
      <c r="E140" s="92" t="s">
        <v>45</v>
      </c>
      <c r="F140" s="93" t="s">
        <v>22</v>
      </c>
      <c r="G140" s="99" t="s">
        <v>9</v>
      </c>
      <c r="H140" s="93" t="s">
        <v>91</v>
      </c>
      <c r="I140" s="95" t="s">
        <v>8</v>
      </c>
      <c r="J140" s="82">
        <v>5</v>
      </c>
      <c r="K140" s="83" t="s">
        <v>10</v>
      </c>
      <c r="L140" s="112"/>
      <c r="M140" s="112"/>
      <c r="N140" s="112"/>
      <c r="O140" s="1" t="s">
        <v>9</v>
      </c>
      <c r="P140" s="112"/>
      <c r="Q140" s="96" t="s">
        <v>8</v>
      </c>
      <c r="R140" s="96" t="s">
        <v>7</v>
      </c>
      <c r="S140" s="112"/>
      <c r="T140" s="112"/>
      <c r="U140" s="85">
        <f t="shared" si="15"/>
        <v>0</v>
      </c>
      <c r="V140" s="85" t="str">
        <f t="shared" si="16"/>
        <v>kg</v>
      </c>
      <c r="W140" s="85" t="e">
        <f t="shared" si="17"/>
        <v>#DIV/0!</v>
      </c>
      <c r="X140" s="86">
        <f t="shared" si="18"/>
        <v>22.7</v>
      </c>
      <c r="Y140" s="87" t="e">
        <f t="shared" si="19"/>
        <v>#DIV/0!</v>
      </c>
      <c r="Z140" s="85"/>
    </row>
    <row r="141" spans="1:26" ht="30" customHeight="1" x14ac:dyDescent="0.25">
      <c r="A141" s="75">
        <v>123</v>
      </c>
      <c r="B141" s="76" t="s">
        <v>184</v>
      </c>
      <c r="C141" s="77" t="s">
        <v>183</v>
      </c>
      <c r="D141" s="77" t="s">
        <v>182</v>
      </c>
      <c r="E141" s="78" t="s">
        <v>181</v>
      </c>
      <c r="F141" s="79" t="s">
        <v>22</v>
      </c>
      <c r="G141" s="80" t="s">
        <v>9</v>
      </c>
      <c r="H141" s="79" t="s">
        <v>91</v>
      </c>
      <c r="I141" s="81" t="s">
        <v>8</v>
      </c>
      <c r="J141" s="82">
        <v>196</v>
      </c>
      <c r="K141" s="83" t="s">
        <v>10</v>
      </c>
      <c r="L141" s="112"/>
      <c r="M141" s="112"/>
      <c r="N141" s="112"/>
      <c r="O141" s="1" t="s">
        <v>9</v>
      </c>
      <c r="P141" s="112"/>
      <c r="Q141" s="84" t="s">
        <v>8</v>
      </c>
      <c r="R141" s="84" t="s">
        <v>7</v>
      </c>
      <c r="S141" s="112"/>
      <c r="T141" s="112"/>
      <c r="U141" s="85">
        <f t="shared" si="15"/>
        <v>0</v>
      </c>
      <c r="V141" s="85" t="str">
        <f t="shared" si="16"/>
        <v>kg</v>
      </c>
      <c r="W141" s="85" t="e">
        <f t="shared" si="17"/>
        <v>#DIV/0!</v>
      </c>
      <c r="X141" s="86">
        <f t="shared" si="18"/>
        <v>889.84</v>
      </c>
      <c r="Y141" s="87" t="e">
        <f t="shared" si="19"/>
        <v>#DIV/0!</v>
      </c>
      <c r="Z141" s="85"/>
    </row>
    <row r="142" spans="1:26" ht="30" customHeight="1" x14ac:dyDescent="0.25">
      <c r="A142" s="89">
        <v>124</v>
      </c>
      <c r="B142" s="90" t="s">
        <v>180</v>
      </c>
      <c r="C142" s="91" t="s">
        <v>179</v>
      </c>
      <c r="D142" s="91" t="s">
        <v>178</v>
      </c>
      <c r="E142" s="92" t="s">
        <v>177</v>
      </c>
      <c r="F142" s="93">
        <v>7</v>
      </c>
      <c r="G142" s="99" t="s">
        <v>9</v>
      </c>
      <c r="H142" s="93">
        <v>715</v>
      </c>
      <c r="I142" s="95" t="s">
        <v>33</v>
      </c>
      <c r="J142" s="82">
        <v>2</v>
      </c>
      <c r="K142" s="83" t="s">
        <v>10</v>
      </c>
      <c r="L142" s="112"/>
      <c r="M142" s="112"/>
      <c r="N142" s="112"/>
      <c r="O142" s="1" t="s">
        <v>9</v>
      </c>
      <c r="P142" s="112"/>
      <c r="Q142" s="96" t="s">
        <v>33</v>
      </c>
      <c r="R142" s="96" t="s">
        <v>7</v>
      </c>
      <c r="S142" s="112"/>
      <c r="T142" s="112"/>
      <c r="U142" s="85">
        <f t="shared" si="15"/>
        <v>0</v>
      </c>
      <c r="V142" s="85" t="str">
        <f t="shared" si="16"/>
        <v>gram</v>
      </c>
      <c r="W142" s="85" t="e">
        <f t="shared" si="17"/>
        <v>#DIV/0!</v>
      </c>
      <c r="X142" s="86">
        <f t="shared" si="18"/>
        <v>10010</v>
      </c>
      <c r="Y142" s="87" t="e">
        <f t="shared" si="19"/>
        <v>#DIV/0!</v>
      </c>
      <c r="Z142" s="85"/>
    </row>
    <row r="143" spans="1:26" ht="30" customHeight="1" x14ac:dyDescent="0.25">
      <c r="A143" s="75">
        <v>125</v>
      </c>
      <c r="B143" s="76" t="s">
        <v>176</v>
      </c>
      <c r="C143" s="77" t="s">
        <v>175</v>
      </c>
      <c r="D143" s="77" t="s">
        <v>174</v>
      </c>
      <c r="E143" s="78" t="s">
        <v>173</v>
      </c>
      <c r="F143" s="79" t="s">
        <v>12</v>
      </c>
      <c r="G143" s="80" t="s">
        <v>9</v>
      </c>
      <c r="H143" s="79" t="s">
        <v>49</v>
      </c>
      <c r="I143" s="81" t="s">
        <v>8</v>
      </c>
      <c r="J143" s="82">
        <v>323.19</v>
      </c>
      <c r="K143" s="83" t="s">
        <v>26</v>
      </c>
      <c r="L143" s="112"/>
      <c r="M143" s="112"/>
      <c r="N143" s="112"/>
      <c r="O143" s="1" t="s">
        <v>9</v>
      </c>
      <c r="P143" s="112"/>
      <c r="Q143" s="84" t="s">
        <v>8</v>
      </c>
      <c r="R143" s="84" t="s">
        <v>8</v>
      </c>
      <c r="S143" s="112"/>
      <c r="T143" s="112"/>
      <c r="U143" s="85">
        <f t="shared" si="15"/>
        <v>0</v>
      </c>
      <c r="V143" s="85" t="str">
        <f t="shared" si="16"/>
        <v>kg</v>
      </c>
      <c r="W143" s="85" t="e">
        <f t="shared" si="17"/>
        <v>#DIV/0!</v>
      </c>
      <c r="X143" s="86">
        <f t="shared" si="18"/>
        <v>646.38</v>
      </c>
      <c r="Y143" s="87" t="e">
        <f t="shared" si="19"/>
        <v>#DIV/0!</v>
      </c>
      <c r="Z143" s="85"/>
    </row>
    <row r="144" spans="1:26" ht="30" customHeight="1" x14ac:dyDescent="0.25">
      <c r="A144" s="89">
        <v>126</v>
      </c>
      <c r="B144" s="90" t="s">
        <v>172</v>
      </c>
      <c r="C144" s="91" t="s">
        <v>171</v>
      </c>
      <c r="D144" s="91" t="s">
        <v>170</v>
      </c>
      <c r="E144" s="92" t="s">
        <v>66</v>
      </c>
      <c r="F144" s="93" t="s">
        <v>169</v>
      </c>
      <c r="G144" s="99" t="s">
        <v>9</v>
      </c>
      <c r="H144" s="93" t="s">
        <v>168</v>
      </c>
      <c r="I144" s="95" t="s">
        <v>33</v>
      </c>
      <c r="J144" s="82">
        <v>5</v>
      </c>
      <c r="K144" s="83" t="s">
        <v>10</v>
      </c>
      <c r="L144" s="112"/>
      <c r="M144" s="112"/>
      <c r="N144" s="112"/>
      <c r="O144" s="1" t="s">
        <v>9</v>
      </c>
      <c r="P144" s="112"/>
      <c r="Q144" s="96" t="s">
        <v>33</v>
      </c>
      <c r="R144" s="96" t="s">
        <v>7</v>
      </c>
      <c r="S144" s="112"/>
      <c r="T144" s="112"/>
      <c r="U144" s="85">
        <f t="shared" si="15"/>
        <v>0</v>
      </c>
      <c r="V144" s="85" t="str">
        <f t="shared" si="16"/>
        <v>gram</v>
      </c>
      <c r="W144" s="85" t="e">
        <f t="shared" si="17"/>
        <v>#DIV/0!</v>
      </c>
      <c r="X144" s="86">
        <f t="shared" si="18"/>
        <v>25000</v>
      </c>
      <c r="Y144" s="87" t="e">
        <f t="shared" si="19"/>
        <v>#DIV/0!</v>
      </c>
      <c r="Z144" s="85"/>
    </row>
    <row r="145" spans="1:26" ht="30" customHeight="1" x14ac:dyDescent="0.25">
      <c r="A145" s="75">
        <v>127</v>
      </c>
      <c r="B145" s="76" t="s">
        <v>167</v>
      </c>
      <c r="C145" s="77" t="s">
        <v>166</v>
      </c>
      <c r="D145" s="77" t="s">
        <v>165</v>
      </c>
      <c r="E145" s="78" t="s">
        <v>161</v>
      </c>
      <c r="F145" s="79" t="s">
        <v>22</v>
      </c>
      <c r="G145" s="80" t="s">
        <v>9</v>
      </c>
      <c r="H145" s="79" t="s">
        <v>27</v>
      </c>
      <c r="I145" s="81" t="s">
        <v>8</v>
      </c>
      <c r="J145" s="82">
        <v>562</v>
      </c>
      <c r="K145" s="83" t="s">
        <v>10</v>
      </c>
      <c r="L145" s="112"/>
      <c r="M145" s="112"/>
      <c r="N145" s="112"/>
      <c r="O145" s="1" t="s">
        <v>9</v>
      </c>
      <c r="P145" s="112"/>
      <c r="Q145" s="84" t="s">
        <v>8</v>
      </c>
      <c r="R145" s="84" t="s">
        <v>7</v>
      </c>
      <c r="S145" s="112"/>
      <c r="T145" s="112"/>
      <c r="U145" s="85">
        <f t="shared" si="15"/>
        <v>0</v>
      </c>
      <c r="V145" s="85" t="str">
        <f t="shared" si="16"/>
        <v>kg</v>
      </c>
      <c r="W145" s="85" t="e">
        <f t="shared" si="17"/>
        <v>#DIV/0!</v>
      </c>
      <c r="X145" s="86">
        <f t="shared" si="18"/>
        <v>2810</v>
      </c>
      <c r="Y145" s="87" t="e">
        <f t="shared" si="19"/>
        <v>#DIV/0!</v>
      </c>
      <c r="Z145" s="85"/>
    </row>
    <row r="146" spans="1:26" ht="30" customHeight="1" x14ac:dyDescent="0.25">
      <c r="A146" s="89">
        <v>128</v>
      </c>
      <c r="B146" s="90" t="s">
        <v>164</v>
      </c>
      <c r="C146" s="91" t="s">
        <v>163</v>
      </c>
      <c r="D146" s="91" t="s">
        <v>162</v>
      </c>
      <c r="E146" s="92" t="s">
        <v>161</v>
      </c>
      <c r="F146" s="93">
        <v>2</v>
      </c>
      <c r="G146" s="99" t="s">
        <v>9</v>
      </c>
      <c r="H146" s="93">
        <v>2.75</v>
      </c>
      <c r="I146" s="95" t="s">
        <v>8</v>
      </c>
      <c r="J146" s="82">
        <v>86</v>
      </c>
      <c r="K146" s="83" t="s">
        <v>10</v>
      </c>
      <c r="L146" s="112"/>
      <c r="M146" s="112"/>
      <c r="N146" s="112"/>
      <c r="O146" s="1" t="s">
        <v>9</v>
      </c>
      <c r="P146" s="112"/>
      <c r="Q146" s="96" t="s">
        <v>8</v>
      </c>
      <c r="R146" s="96" t="s">
        <v>7</v>
      </c>
      <c r="S146" s="112"/>
      <c r="T146" s="112"/>
      <c r="U146" s="85">
        <f t="shared" si="15"/>
        <v>0</v>
      </c>
      <c r="V146" s="85" t="str">
        <f t="shared" si="16"/>
        <v>kg</v>
      </c>
      <c r="W146" s="85" t="e">
        <f t="shared" si="17"/>
        <v>#DIV/0!</v>
      </c>
      <c r="X146" s="86">
        <f t="shared" si="18"/>
        <v>473</v>
      </c>
      <c r="Y146" s="87" t="e">
        <f t="shared" si="19"/>
        <v>#DIV/0!</v>
      </c>
      <c r="Z146" s="85"/>
    </row>
    <row r="147" spans="1:26" ht="30" customHeight="1" x14ac:dyDescent="0.25">
      <c r="A147" s="75">
        <v>129</v>
      </c>
      <c r="B147" s="76" t="s">
        <v>160</v>
      </c>
      <c r="C147" s="77" t="s">
        <v>159</v>
      </c>
      <c r="D147" s="77" t="s">
        <v>158</v>
      </c>
      <c r="E147" s="97"/>
      <c r="F147" s="79" t="s">
        <v>22</v>
      </c>
      <c r="G147" s="80" t="s">
        <v>9</v>
      </c>
      <c r="H147" s="79" t="s">
        <v>91</v>
      </c>
      <c r="I147" s="81" t="s">
        <v>8</v>
      </c>
      <c r="J147" s="82">
        <v>752</v>
      </c>
      <c r="K147" s="83" t="s">
        <v>10</v>
      </c>
      <c r="L147" s="112"/>
      <c r="M147" s="112"/>
      <c r="N147" s="112"/>
      <c r="O147" s="1" t="s">
        <v>9</v>
      </c>
      <c r="P147" s="112"/>
      <c r="Q147" s="84" t="s">
        <v>8</v>
      </c>
      <c r="R147" s="84" t="s">
        <v>7</v>
      </c>
      <c r="S147" s="112"/>
      <c r="T147" s="112"/>
      <c r="U147" s="85">
        <f t="shared" ref="U147:U183" si="20">N147*P147</f>
        <v>0</v>
      </c>
      <c r="V147" s="85" t="str">
        <f t="shared" ref="V147:V183" si="21">Q147</f>
        <v>kg</v>
      </c>
      <c r="W147" s="85" t="e">
        <f t="shared" ref="W147:W183" si="22">S147/U147</f>
        <v>#DIV/0!</v>
      </c>
      <c r="X147" s="86">
        <f t="shared" ref="X147:X183" si="23">SUM(F147*H147)*J147</f>
        <v>3414.08</v>
      </c>
      <c r="Y147" s="87" t="e">
        <f t="shared" ref="Y147:Y178" si="24">W147*X147</f>
        <v>#DIV/0!</v>
      </c>
      <c r="Z147" s="85"/>
    </row>
    <row r="148" spans="1:26" ht="30" customHeight="1" x14ac:dyDescent="0.25">
      <c r="A148" s="89">
        <v>130</v>
      </c>
      <c r="B148" s="90" t="s">
        <v>157</v>
      </c>
      <c r="C148" s="91" t="s">
        <v>156</v>
      </c>
      <c r="D148" s="91" t="s">
        <v>155</v>
      </c>
      <c r="E148" s="92" t="s">
        <v>45</v>
      </c>
      <c r="F148" s="93" t="s">
        <v>22</v>
      </c>
      <c r="G148" s="99" t="s">
        <v>9</v>
      </c>
      <c r="H148" s="93" t="s">
        <v>27</v>
      </c>
      <c r="I148" s="95" t="s">
        <v>8</v>
      </c>
      <c r="J148" s="82">
        <v>1133</v>
      </c>
      <c r="K148" s="83" t="s">
        <v>10</v>
      </c>
      <c r="L148" s="112"/>
      <c r="M148" s="112"/>
      <c r="N148" s="112"/>
      <c r="O148" s="1" t="s">
        <v>9</v>
      </c>
      <c r="P148" s="112"/>
      <c r="Q148" s="96" t="s">
        <v>8</v>
      </c>
      <c r="R148" s="96" t="s">
        <v>7</v>
      </c>
      <c r="S148" s="112"/>
      <c r="T148" s="112"/>
      <c r="U148" s="85">
        <f t="shared" si="20"/>
        <v>0</v>
      </c>
      <c r="V148" s="85" t="str">
        <f t="shared" si="21"/>
        <v>kg</v>
      </c>
      <c r="W148" s="85" t="e">
        <f t="shared" si="22"/>
        <v>#DIV/0!</v>
      </c>
      <c r="X148" s="86">
        <f t="shared" si="23"/>
        <v>5665</v>
      </c>
      <c r="Y148" s="87" t="e">
        <f t="shared" si="24"/>
        <v>#DIV/0!</v>
      </c>
      <c r="Z148" s="85"/>
    </row>
    <row r="149" spans="1:26" ht="30" customHeight="1" x14ac:dyDescent="0.25">
      <c r="A149" s="75">
        <v>131</v>
      </c>
      <c r="B149" s="76" t="s">
        <v>154</v>
      </c>
      <c r="C149" s="77" t="s">
        <v>153</v>
      </c>
      <c r="D149" s="77" t="s">
        <v>152</v>
      </c>
      <c r="E149" s="97"/>
      <c r="F149" s="79" t="s">
        <v>12</v>
      </c>
      <c r="G149" s="80" t="s">
        <v>9</v>
      </c>
      <c r="H149" s="79" t="s">
        <v>82</v>
      </c>
      <c r="I149" s="81" t="s">
        <v>8</v>
      </c>
      <c r="J149" s="82">
        <v>8</v>
      </c>
      <c r="K149" s="83" t="s">
        <v>10</v>
      </c>
      <c r="L149" s="112"/>
      <c r="M149" s="112"/>
      <c r="N149" s="112"/>
      <c r="O149" s="1" t="s">
        <v>9</v>
      </c>
      <c r="P149" s="112"/>
      <c r="Q149" s="84" t="s">
        <v>8</v>
      </c>
      <c r="R149" s="84" t="s">
        <v>7</v>
      </c>
      <c r="S149" s="112"/>
      <c r="T149" s="112"/>
      <c r="U149" s="85">
        <f t="shared" si="20"/>
        <v>0</v>
      </c>
      <c r="V149" s="85" t="str">
        <f t="shared" si="21"/>
        <v>kg</v>
      </c>
      <c r="W149" s="85" t="e">
        <f t="shared" si="22"/>
        <v>#DIV/0!</v>
      </c>
      <c r="X149" s="86">
        <f t="shared" si="23"/>
        <v>36.32</v>
      </c>
      <c r="Y149" s="87" t="e">
        <f t="shared" si="24"/>
        <v>#DIV/0!</v>
      </c>
      <c r="Z149" s="85"/>
    </row>
    <row r="150" spans="1:26" ht="30" customHeight="1" x14ac:dyDescent="0.25">
      <c r="A150" s="89">
        <v>132</v>
      </c>
      <c r="B150" s="90" t="s">
        <v>151</v>
      </c>
      <c r="C150" s="91" t="s">
        <v>150</v>
      </c>
      <c r="D150" s="91" t="s">
        <v>149</v>
      </c>
      <c r="E150" s="92" t="s">
        <v>45</v>
      </c>
      <c r="F150" s="93" t="s">
        <v>12</v>
      </c>
      <c r="G150" s="99" t="s">
        <v>9</v>
      </c>
      <c r="H150" s="93" t="s">
        <v>82</v>
      </c>
      <c r="I150" s="95" t="s">
        <v>8</v>
      </c>
      <c r="J150" s="82">
        <v>4</v>
      </c>
      <c r="K150" s="83" t="s">
        <v>10</v>
      </c>
      <c r="L150" s="112"/>
      <c r="M150" s="112"/>
      <c r="N150" s="112"/>
      <c r="O150" s="1" t="s">
        <v>9</v>
      </c>
      <c r="P150" s="112"/>
      <c r="Q150" s="96" t="s">
        <v>8</v>
      </c>
      <c r="R150" s="96" t="s">
        <v>7</v>
      </c>
      <c r="S150" s="112"/>
      <c r="T150" s="112"/>
      <c r="U150" s="85">
        <f t="shared" si="20"/>
        <v>0</v>
      </c>
      <c r="V150" s="85" t="str">
        <f t="shared" si="21"/>
        <v>kg</v>
      </c>
      <c r="W150" s="85" t="e">
        <f t="shared" si="22"/>
        <v>#DIV/0!</v>
      </c>
      <c r="X150" s="86">
        <f t="shared" si="23"/>
        <v>18.16</v>
      </c>
      <c r="Y150" s="87" t="e">
        <f t="shared" si="24"/>
        <v>#DIV/0!</v>
      </c>
      <c r="Z150" s="85"/>
    </row>
    <row r="151" spans="1:26" ht="30" customHeight="1" x14ac:dyDescent="0.25">
      <c r="A151" s="75">
        <v>133</v>
      </c>
      <c r="B151" s="76" t="s">
        <v>148</v>
      </c>
      <c r="C151" s="77" t="s">
        <v>147</v>
      </c>
      <c r="D151" s="77" t="s">
        <v>146</v>
      </c>
      <c r="E151" s="78" t="s">
        <v>45</v>
      </c>
      <c r="F151" s="79" t="s">
        <v>12</v>
      </c>
      <c r="G151" s="80" t="s">
        <v>9</v>
      </c>
      <c r="H151" s="79" t="s">
        <v>82</v>
      </c>
      <c r="I151" s="81" t="s">
        <v>8</v>
      </c>
      <c r="J151" s="82">
        <v>5</v>
      </c>
      <c r="K151" s="83" t="s">
        <v>10</v>
      </c>
      <c r="L151" s="112"/>
      <c r="M151" s="112"/>
      <c r="N151" s="112"/>
      <c r="O151" s="1" t="s">
        <v>9</v>
      </c>
      <c r="P151" s="112"/>
      <c r="Q151" s="84" t="s">
        <v>8</v>
      </c>
      <c r="R151" s="84" t="s">
        <v>7</v>
      </c>
      <c r="S151" s="112"/>
      <c r="T151" s="112"/>
      <c r="U151" s="85">
        <f t="shared" si="20"/>
        <v>0</v>
      </c>
      <c r="V151" s="85" t="str">
        <f t="shared" si="21"/>
        <v>kg</v>
      </c>
      <c r="W151" s="85" t="e">
        <f t="shared" si="22"/>
        <v>#DIV/0!</v>
      </c>
      <c r="X151" s="86">
        <f t="shared" si="23"/>
        <v>22.7</v>
      </c>
      <c r="Y151" s="87" t="e">
        <f t="shared" si="24"/>
        <v>#DIV/0!</v>
      </c>
      <c r="Z151" s="85"/>
    </row>
    <row r="152" spans="1:26" ht="30" customHeight="1" x14ac:dyDescent="0.25">
      <c r="A152" s="89">
        <v>134</v>
      </c>
      <c r="B152" s="90" t="s">
        <v>145</v>
      </c>
      <c r="C152" s="91" t="s">
        <v>144</v>
      </c>
      <c r="D152" s="91" t="s">
        <v>143</v>
      </c>
      <c r="E152" s="98"/>
      <c r="F152" s="93" t="s">
        <v>12</v>
      </c>
      <c r="G152" s="99" t="s">
        <v>9</v>
      </c>
      <c r="H152" s="93" t="s">
        <v>82</v>
      </c>
      <c r="I152" s="95" t="s">
        <v>8</v>
      </c>
      <c r="J152" s="82">
        <v>8</v>
      </c>
      <c r="K152" s="83" t="s">
        <v>10</v>
      </c>
      <c r="L152" s="112"/>
      <c r="M152" s="112"/>
      <c r="N152" s="112"/>
      <c r="O152" s="1" t="s">
        <v>9</v>
      </c>
      <c r="P152" s="112"/>
      <c r="Q152" s="96" t="s">
        <v>8</v>
      </c>
      <c r="R152" s="96" t="s">
        <v>7</v>
      </c>
      <c r="S152" s="112"/>
      <c r="T152" s="112"/>
      <c r="U152" s="85">
        <f t="shared" si="20"/>
        <v>0</v>
      </c>
      <c r="V152" s="85" t="str">
        <f t="shared" si="21"/>
        <v>kg</v>
      </c>
      <c r="W152" s="85" t="e">
        <f t="shared" si="22"/>
        <v>#DIV/0!</v>
      </c>
      <c r="X152" s="86">
        <f t="shared" si="23"/>
        <v>36.32</v>
      </c>
      <c r="Y152" s="87" t="e">
        <f t="shared" si="24"/>
        <v>#DIV/0!</v>
      </c>
      <c r="Z152" s="85"/>
    </row>
    <row r="153" spans="1:26" ht="30" customHeight="1" x14ac:dyDescent="0.25">
      <c r="A153" s="75">
        <v>135</v>
      </c>
      <c r="B153" s="76" t="s">
        <v>142</v>
      </c>
      <c r="C153" s="77" t="s">
        <v>141</v>
      </c>
      <c r="D153" s="77" t="s">
        <v>140</v>
      </c>
      <c r="E153" s="78" t="s">
        <v>45</v>
      </c>
      <c r="F153" s="79" t="s">
        <v>139</v>
      </c>
      <c r="G153" s="80" t="s">
        <v>9</v>
      </c>
      <c r="H153" s="79" t="s">
        <v>138</v>
      </c>
      <c r="I153" s="81" t="s">
        <v>33</v>
      </c>
      <c r="J153" s="82">
        <v>3</v>
      </c>
      <c r="K153" s="83" t="s">
        <v>10</v>
      </c>
      <c r="L153" s="112"/>
      <c r="M153" s="112"/>
      <c r="N153" s="112"/>
      <c r="O153" s="1" t="s">
        <v>9</v>
      </c>
      <c r="P153" s="112"/>
      <c r="Q153" s="84" t="s">
        <v>33</v>
      </c>
      <c r="R153" s="84" t="s">
        <v>7</v>
      </c>
      <c r="S153" s="112"/>
      <c r="T153" s="112"/>
      <c r="U153" s="85">
        <f t="shared" si="20"/>
        <v>0</v>
      </c>
      <c r="V153" s="85" t="str">
        <f t="shared" si="21"/>
        <v>gram</v>
      </c>
      <c r="W153" s="85" t="e">
        <f t="shared" si="22"/>
        <v>#DIV/0!</v>
      </c>
      <c r="X153" s="86">
        <f t="shared" si="23"/>
        <v>24000</v>
      </c>
      <c r="Y153" s="87" t="e">
        <f t="shared" si="24"/>
        <v>#DIV/0!</v>
      </c>
      <c r="Z153" s="85"/>
    </row>
    <row r="154" spans="1:26" ht="30" customHeight="1" x14ac:dyDescent="0.25">
      <c r="A154" s="89">
        <v>136</v>
      </c>
      <c r="B154" s="90" t="s">
        <v>137</v>
      </c>
      <c r="C154" s="91" t="s">
        <v>136</v>
      </c>
      <c r="D154" s="91" t="s">
        <v>135</v>
      </c>
      <c r="E154" s="98"/>
      <c r="F154" s="93" t="s">
        <v>12</v>
      </c>
      <c r="G154" s="99" t="s">
        <v>9</v>
      </c>
      <c r="H154" s="93" t="s">
        <v>82</v>
      </c>
      <c r="I154" s="95" t="s">
        <v>8</v>
      </c>
      <c r="J154" s="82">
        <v>44</v>
      </c>
      <c r="K154" s="83" t="s">
        <v>10</v>
      </c>
      <c r="L154" s="112"/>
      <c r="M154" s="112"/>
      <c r="N154" s="112"/>
      <c r="O154" s="1" t="s">
        <v>9</v>
      </c>
      <c r="P154" s="112"/>
      <c r="Q154" s="96" t="s">
        <v>8</v>
      </c>
      <c r="R154" s="96" t="s">
        <v>7</v>
      </c>
      <c r="S154" s="112"/>
      <c r="T154" s="112"/>
      <c r="U154" s="85">
        <f t="shared" si="20"/>
        <v>0</v>
      </c>
      <c r="V154" s="85" t="str">
        <f t="shared" si="21"/>
        <v>kg</v>
      </c>
      <c r="W154" s="85" t="e">
        <f t="shared" si="22"/>
        <v>#DIV/0!</v>
      </c>
      <c r="X154" s="86">
        <f t="shared" si="23"/>
        <v>199.76</v>
      </c>
      <c r="Y154" s="87" t="e">
        <f t="shared" si="24"/>
        <v>#DIV/0!</v>
      </c>
      <c r="Z154" s="85"/>
    </row>
    <row r="155" spans="1:26" ht="30" customHeight="1" x14ac:dyDescent="0.25">
      <c r="A155" s="75">
        <v>137</v>
      </c>
      <c r="B155" s="76" t="s">
        <v>134</v>
      </c>
      <c r="C155" s="77" t="s">
        <v>133</v>
      </c>
      <c r="D155" s="77" t="s">
        <v>132</v>
      </c>
      <c r="E155" s="97"/>
      <c r="F155" s="79" t="s">
        <v>12</v>
      </c>
      <c r="G155" s="80" t="s">
        <v>9</v>
      </c>
      <c r="H155" s="79" t="s">
        <v>131</v>
      </c>
      <c r="I155" s="81" t="s">
        <v>8</v>
      </c>
      <c r="J155" s="82">
        <v>61</v>
      </c>
      <c r="K155" s="83" t="s">
        <v>10</v>
      </c>
      <c r="L155" s="112"/>
      <c r="M155" s="112"/>
      <c r="N155" s="112"/>
      <c r="O155" s="1" t="s">
        <v>9</v>
      </c>
      <c r="P155" s="112"/>
      <c r="Q155" s="84" t="s">
        <v>8</v>
      </c>
      <c r="R155" s="84" t="s">
        <v>7</v>
      </c>
      <c r="S155" s="112"/>
      <c r="T155" s="112"/>
      <c r="U155" s="85">
        <f t="shared" si="20"/>
        <v>0</v>
      </c>
      <c r="V155" s="85" t="str">
        <f t="shared" si="21"/>
        <v>kg</v>
      </c>
      <c r="W155" s="85" t="e">
        <f t="shared" si="22"/>
        <v>#DIV/0!</v>
      </c>
      <c r="X155" s="86">
        <f t="shared" si="23"/>
        <v>137.85999999999999</v>
      </c>
      <c r="Y155" s="87" t="e">
        <f t="shared" si="24"/>
        <v>#DIV/0!</v>
      </c>
      <c r="Z155" s="85"/>
    </row>
    <row r="156" spans="1:26" ht="30" customHeight="1" x14ac:dyDescent="0.25">
      <c r="A156" s="89">
        <v>138</v>
      </c>
      <c r="B156" s="90" t="s">
        <v>130</v>
      </c>
      <c r="C156" s="91" t="s">
        <v>129</v>
      </c>
      <c r="D156" s="91" t="s">
        <v>128</v>
      </c>
      <c r="E156" s="92" t="s">
        <v>45</v>
      </c>
      <c r="F156" s="93">
        <v>2</v>
      </c>
      <c r="G156" s="99" t="s">
        <v>9</v>
      </c>
      <c r="H156" s="93" t="s">
        <v>127</v>
      </c>
      <c r="I156" s="95" t="s">
        <v>8</v>
      </c>
      <c r="J156" s="82">
        <v>25</v>
      </c>
      <c r="K156" s="83" t="s">
        <v>10</v>
      </c>
      <c r="L156" s="112"/>
      <c r="M156" s="112"/>
      <c r="N156" s="112"/>
      <c r="O156" s="1" t="s">
        <v>9</v>
      </c>
      <c r="P156" s="112"/>
      <c r="Q156" s="96" t="s">
        <v>8</v>
      </c>
      <c r="R156" s="96" t="s">
        <v>7</v>
      </c>
      <c r="S156" s="112"/>
      <c r="T156" s="112"/>
      <c r="U156" s="85">
        <f t="shared" si="20"/>
        <v>0</v>
      </c>
      <c r="V156" s="85" t="str">
        <f t="shared" si="21"/>
        <v>kg</v>
      </c>
      <c r="W156" s="85" t="e">
        <f t="shared" si="22"/>
        <v>#DIV/0!</v>
      </c>
      <c r="X156" s="86">
        <f t="shared" si="23"/>
        <v>56.699999999999996</v>
      </c>
      <c r="Y156" s="87" t="e">
        <f t="shared" si="24"/>
        <v>#DIV/0!</v>
      </c>
      <c r="Z156" s="85"/>
    </row>
    <row r="157" spans="1:26" ht="30" customHeight="1" x14ac:dyDescent="0.25">
      <c r="A157" s="75">
        <v>139</v>
      </c>
      <c r="B157" s="76" t="s">
        <v>126</v>
      </c>
      <c r="C157" s="77" t="s">
        <v>125</v>
      </c>
      <c r="D157" s="77" t="s">
        <v>124</v>
      </c>
      <c r="E157" s="97"/>
      <c r="F157" s="79" t="s">
        <v>12</v>
      </c>
      <c r="G157" s="80" t="s">
        <v>9</v>
      </c>
      <c r="H157" s="79" t="s">
        <v>82</v>
      </c>
      <c r="I157" s="81" t="s">
        <v>8</v>
      </c>
      <c r="J157" s="82">
        <v>2</v>
      </c>
      <c r="K157" s="83" t="s">
        <v>10</v>
      </c>
      <c r="L157" s="112"/>
      <c r="M157" s="112"/>
      <c r="N157" s="112"/>
      <c r="O157" s="1" t="s">
        <v>9</v>
      </c>
      <c r="P157" s="112"/>
      <c r="Q157" s="84" t="s">
        <v>8</v>
      </c>
      <c r="R157" s="84" t="s">
        <v>7</v>
      </c>
      <c r="S157" s="112"/>
      <c r="T157" s="112"/>
      <c r="U157" s="85">
        <f t="shared" si="20"/>
        <v>0</v>
      </c>
      <c r="V157" s="85" t="str">
        <f t="shared" si="21"/>
        <v>kg</v>
      </c>
      <c r="W157" s="85" t="e">
        <f t="shared" si="22"/>
        <v>#DIV/0!</v>
      </c>
      <c r="X157" s="86">
        <f t="shared" si="23"/>
        <v>9.08</v>
      </c>
      <c r="Y157" s="87" t="e">
        <f t="shared" si="24"/>
        <v>#DIV/0!</v>
      </c>
      <c r="Z157" s="85"/>
    </row>
    <row r="158" spans="1:26" ht="30" customHeight="1" x14ac:dyDescent="0.25">
      <c r="A158" s="89">
        <v>140</v>
      </c>
      <c r="B158" s="90" t="s">
        <v>123</v>
      </c>
      <c r="C158" s="91" t="s">
        <v>122</v>
      </c>
      <c r="D158" s="91" t="s">
        <v>121</v>
      </c>
      <c r="E158" s="98"/>
      <c r="F158" s="93" t="s">
        <v>12</v>
      </c>
      <c r="G158" s="99" t="s">
        <v>9</v>
      </c>
      <c r="H158" s="93" t="s">
        <v>82</v>
      </c>
      <c r="I158" s="95" t="s">
        <v>8</v>
      </c>
      <c r="J158" s="82">
        <v>9</v>
      </c>
      <c r="K158" s="83" t="s">
        <v>10</v>
      </c>
      <c r="L158" s="112"/>
      <c r="M158" s="112"/>
      <c r="N158" s="112"/>
      <c r="O158" s="1" t="s">
        <v>9</v>
      </c>
      <c r="P158" s="112"/>
      <c r="Q158" s="96" t="s">
        <v>8</v>
      </c>
      <c r="R158" s="96" t="s">
        <v>7</v>
      </c>
      <c r="S158" s="112"/>
      <c r="T158" s="112"/>
      <c r="U158" s="85">
        <f t="shared" si="20"/>
        <v>0</v>
      </c>
      <c r="V158" s="85" t="str">
        <f t="shared" si="21"/>
        <v>kg</v>
      </c>
      <c r="W158" s="85" t="e">
        <f t="shared" si="22"/>
        <v>#DIV/0!</v>
      </c>
      <c r="X158" s="86">
        <f t="shared" si="23"/>
        <v>40.86</v>
      </c>
      <c r="Y158" s="87" t="e">
        <f t="shared" si="24"/>
        <v>#DIV/0!</v>
      </c>
      <c r="Z158" s="85"/>
    </row>
    <row r="159" spans="1:26" ht="30" customHeight="1" x14ac:dyDescent="0.25">
      <c r="A159" s="75">
        <v>141</v>
      </c>
      <c r="B159" s="76" t="s">
        <v>120</v>
      </c>
      <c r="C159" s="77" t="s">
        <v>119</v>
      </c>
      <c r="D159" s="77" t="s">
        <v>118</v>
      </c>
      <c r="E159" s="97" t="s">
        <v>45</v>
      </c>
      <c r="F159" s="79">
        <v>2</v>
      </c>
      <c r="G159" s="80" t="s">
        <v>9</v>
      </c>
      <c r="H159" s="79">
        <v>1.1299999999999999</v>
      </c>
      <c r="I159" s="81" t="s">
        <v>8</v>
      </c>
      <c r="J159" s="82">
        <v>151</v>
      </c>
      <c r="K159" s="83" t="s">
        <v>10</v>
      </c>
      <c r="L159" s="112"/>
      <c r="M159" s="112"/>
      <c r="N159" s="112"/>
      <c r="O159" s="1" t="s">
        <v>9</v>
      </c>
      <c r="P159" s="112"/>
      <c r="Q159" s="84" t="s">
        <v>8</v>
      </c>
      <c r="R159" s="84" t="s">
        <v>7</v>
      </c>
      <c r="S159" s="112"/>
      <c r="T159" s="112"/>
      <c r="U159" s="85">
        <f t="shared" si="20"/>
        <v>0</v>
      </c>
      <c r="V159" s="85" t="str">
        <f t="shared" si="21"/>
        <v>kg</v>
      </c>
      <c r="W159" s="85" t="e">
        <f t="shared" si="22"/>
        <v>#DIV/0!</v>
      </c>
      <c r="X159" s="86">
        <f t="shared" si="23"/>
        <v>341.26</v>
      </c>
      <c r="Y159" s="87" t="e">
        <f t="shared" si="24"/>
        <v>#DIV/0!</v>
      </c>
      <c r="Z159" s="85"/>
    </row>
    <row r="160" spans="1:26" ht="30" customHeight="1" x14ac:dyDescent="0.25">
      <c r="A160" s="89">
        <v>142</v>
      </c>
      <c r="B160" s="90" t="s">
        <v>117</v>
      </c>
      <c r="C160" s="91" t="s">
        <v>116</v>
      </c>
      <c r="D160" s="91" t="s">
        <v>115</v>
      </c>
      <c r="E160" s="98" t="s">
        <v>45</v>
      </c>
      <c r="F160" s="93">
        <v>6</v>
      </c>
      <c r="G160" s="99" t="s">
        <v>9</v>
      </c>
      <c r="H160" s="93">
        <v>91</v>
      </c>
      <c r="I160" s="95" t="s">
        <v>33</v>
      </c>
      <c r="J160" s="82">
        <v>5</v>
      </c>
      <c r="K160" s="83" t="s">
        <v>10</v>
      </c>
      <c r="L160" s="112"/>
      <c r="M160" s="112"/>
      <c r="N160" s="112"/>
      <c r="O160" s="1" t="s">
        <v>9</v>
      </c>
      <c r="P160" s="112"/>
      <c r="Q160" s="96" t="s">
        <v>33</v>
      </c>
      <c r="R160" s="96" t="s">
        <v>7</v>
      </c>
      <c r="S160" s="112"/>
      <c r="T160" s="112"/>
      <c r="U160" s="85">
        <f t="shared" si="20"/>
        <v>0</v>
      </c>
      <c r="V160" s="85" t="str">
        <f t="shared" si="21"/>
        <v>gram</v>
      </c>
      <c r="W160" s="85" t="e">
        <f t="shared" si="22"/>
        <v>#DIV/0!</v>
      </c>
      <c r="X160" s="86">
        <f t="shared" si="23"/>
        <v>2730</v>
      </c>
      <c r="Y160" s="87" t="e">
        <f t="shared" si="24"/>
        <v>#DIV/0!</v>
      </c>
      <c r="Z160" s="85"/>
    </row>
    <row r="161" spans="1:26" ht="30" customHeight="1" x14ac:dyDescent="0.25">
      <c r="A161" s="75">
        <v>143</v>
      </c>
      <c r="B161" s="76" t="s">
        <v>114</v>
      </c>
      <c r="C161" s="77" t="s">
        <v>113</v>
      </c>
      <c r="D161" s="77" t="s">
        <v>112</v>
      </c>
      <c r="E161" s="78" t="s">
        <v>45</v>
      </c>
      <c r="F161" s="79" t="s">
        <v>111</v>
      </c>
      <c r="G161" s="80" t="s">
        <v>9</v>
      </c>
      <c r="H161" s="79" t="s">
        <v>110</v>
      </c>
      <c r="I161" s="81" t="s">
        <v>33</v>
      </c>
      <c r="J161" s="82">
        <v>38</v>
      </c>
      <c r="K161" s="83" t="s">
        <v>10</v>
      </c>
      <c r="L161" s="112"/>
      <c r="M161" s="112"/>
      <c r="N161" s="112"/>
      <c r="O161" s="1" t="s">
        <v>9</v>
      </c>
      <c r="P161" s="112"/>
      <c r="Q161" s="84" t="s">
        <v>33</v>
      </c>
      <c r="R161" s="84" t="s">
        <v>7</v>
      </c>
      <c r="S161" s="112"/>
      <c r="T161" s="112"/>
      <c r="U161" s="85">
        <f t="shared" si="20"/>
        <v>0</v>
      </c>
      <c r="V161" s="85" t="str">
        <f t="shared" si="21"/>
        <v>gram</v>
      </c>
      <c r="W161" s="85" t="e">
        <f t="shared" si="22"/>
        <v>#DIV/0!</v>
      </c>
      <c r="X161" s="86">
        <f t="shared" si="23"/>
        <v>344660</v>
      </c>
      <c r="Y161" s="87" t="e">
        <f t="shared" si="24"/>
        <v>#DIV/0!</v>
      </c>
      <c r="Z161" s="85"/>
    </row>
    <row r="162" spans="1:26" ht="30" customHeight="1" x14ac:dyDescent="0.25">
      <c r="A162" s="89">
        <v>144</v>
      </c>
      <c r="B162" s="90" t="s">
        <v>109</v>
      </c>
      <c r="C162" s="91" t="s">
        <v>108</v>
      </c>
      <c r="D162" s="91" t="s">
        <v>107</v>
      </c>
      <c r="E162" s="98"/>
      <c r="F162" s="93">
        <v>6</v>
      </c>
      <c r="G162" s="99" t="s">
        <v>9</v>
      </c>
      <c r="H162" s="93">
        <v>2.27</v>
      </c>
      <c r="I162" s="95" t="s">
        <v>8</v>
      </c>
      <c r="J162" s="82">
        <v>5</v>
      </c>
      <c r="K162" s="83" t="s">
        <v>10</v>
      </c>
      <c r="L162" s="112"/>
      <c r="M162" s="112"/>
      <c r="N162" s="112"/>
      <c r="O162" s="1" t="s">
        <v>9</v>
      </c>
      <c r="P162" s="112"/>
      <c r="Q162" s="96" t="s">
        <v>8</v>
      </c>
      <c r="R162" s="96" t="s">
        <v>8</v>
      </c>
      <c r="S162" s="112"/>
      <c r="T162" s="112"/>
      <c r="U162" s="85">
        <f t="shared" si="20"/>
        <v>0</v>
      </c>
      <c r="V162" s="85" t="str">
        <f t="shared" si="21"/>
        <v>kg</v>
      </c>
      <c r="W162" s="85" t="e">
        <f t="shared" si="22"/>
        <v>#DIV/0!</v>
      </c>
      <c r="X162" s="86">
        <f t="shared" si="23"/>
        <v>68.100000000000009</v>
      </c>
      <c r="Y162" s="87" t="e">
        <f t="shared" si="24"/>
        <v>#DIV/0!</v>
      </c>
      <c r="Z162" s="85"/>
    </row>
    <row r="163" spans="1:26" ht="30" customHeight="1" x14ac:dyDescent="0.25">
      <c r="A163" s="75">
        <v>145</v>
      </c>
      <c r="B163" s="76" t="s">
        <v>106</v>
      </c>
      <c r="C163" s="77" t="s">
        <v>105</v>
      </c>
      <c r="D163" s="77" t="s">
        <v>105</v>
      </c>
      <c r="E163" s="78" t="s">
        <v>45</v>
      </c>
      <c r="F163" s="79">
        <v>1</v>
      </c>
      <c r="G163" s="80" t="s">
        <v>9</v>
      </c>
      <c r="H163" s="79">
        <v>5</v>
      </c>
      <c r="I163" s="81" t="s">
        <v>8</v>
      </c>
      <c r="J163" s="82">
        <v>320</v>
      </c>
      <c r="K163" s="83" t="s">
        <v>10</v>
      </c>
      <c r="L163" s="112"/>
      <c r="M163" s="112"/>
      <c r="N163" s="112"/>
      <c r="O163" s="1" t="s">
        <v>9</v>
      </c>
      <c r="P163" s="112"/>
      <c r="Q163" s="84" t="s">
        <v>104</v>
      </c>
      <c r="R163" s="84" t="s">
        <v>7</v>
      </c>
      <c r="S163" s="112"/>
      <c r="T163" s="112"/>
      <c r="U163" s="85">
        <f t="shared" si="20"/>
        <v>0</v>
      </c>
      <c r="V163" s="85" t="str">
        <f t="shared" si="21"/>
        <v>KG</v>
      </c>
      <c r="W163" s="85" t="e">
        <f t="shared" si="22"/>
        <v>#DIV/0!</v>
      </c>
      <c r="X163" s="86">
        <f t="shared" si="23"/>
        <v>1600</v>
      </c>
      <c r="Y163" s="87" t="e">
        <f t="shared" si="24"/>
        <v>#DIV/0!</v>
      </c>
      <c r="Z163" s="85"/>
    </row>
    <row r="164" spans="1:26" ht="30" customHeight="1" x14ac:dyDescent="0.25">
      <c r="A164" s="89">
        <v>146</v>
      </c>
      <c r="B164" s="90" t="s">
        <v>103</v>
      </c>
      <c r="C164" s="91" t="s">
        <v>102</v>
      </c>
      <c r="D164" s="91" t="s">
        <v>101</v>
      </c>
      <c r="E164" s="92" t="s">
        <v>100</v>
      </c>
      <c r="F164" s="93" t="s">
        <v>22</v>
      </c>
      <c r="G164" s="99" t="s">
        <v>9</v>
      </c>
      <c r="H164" s="93">
        <v>4</v>
      </c>
      <c r="I164" s="95" t="s">
        <v>8</v>
      </c>
      <c r="J164" s="82">
        <v>154</v>
      </c>
      <c r="K164" s="83" t="s">
        <v>10</v>
      </c>
      <c r="L164" s="112"/>
      <c r="M164" s="112"/>
      <c r="N164" s="112"/>
      <c r="O164" s="1" t="s">
        <v>9</v>
      </c>
      <c r="P164" s="112"/>
      <c r="Q164" s="96" t="s">
        <v>8</v>
      </c>
      <c r="R164" s="96" t="s">
        <v>7</v>
      </c>
      <c r="S164" s="112"/>
      <c r="T164" s="112"/>
      <c r="U164" s="85">
        <f t="shared" si="20"/>
        <v>0</v>
      </c>
      <c r="V164" s="85" t="str">
        <f t="shared" si="21"/>
        <v>kg</v>
      </c>
      <c r="W164" s="85" t="e">
        <f t="shared" si="22"/>
        <v>#DIV/0!</v>
      </c>
      <c r="X164" s="86">
        <f t="shared" si="23"/>
        <v>616</v>
      </c>
      <c r="Y164" s="87" t="e">
        <f t="shared" si="24"/>
        <v>#DIV/0!</v>
      </c>
      <c r="Z164" s="85"/>
    </row>
    <row r="165" spans="1:26" ht="30" customHeight="1" x14ac:dyDescent="0.25">
      <c r="A165" s="75">
        <v>147</v>
      </c>
      <c r="B165" s="76" t="s">
        <v>99</v>
      </c>
      <c r="C165" s="77" t="s">
        <v>98</v>
      </c>
      <c r="D165" s="77" t="s">
        <v>97</v>
      </c>
      <c r="E165" s="78" t="s">
        <v>96</v>
      </c>
      <c r="F165" s="79" t="s">
        <v>22</v>
      </c>
      <c r="G165" s="80" t="s">
        <v>9</v>
      </c>
      <c r="H165" s="79" t="s">
        <v>91</v>
      </c>
      <c r="I165" s="81" t="s">
        <v>8</v>
      </c>
      <c r="J165" s="82">
        <v>104</v>
      </c>
      <c r="K165" s="83" t="s">
        <v>10</v>
      </c>
      <c r="L165" s="112"/>
      <c r="M165" s="112"/>
      <c r="N165" s="112"/>
      <c r="O165" s="1" t="s">
        <v>9</v>
      </c>
      <c r="P165" s="112"/>
      <c r="Q165" s="84" t="s">
        <v>8</v>
      </c>
      <c r="R165" s="84" t="s">
        <v>7</v>
      </c>
      <c r="S165" s="112"/>
      <c r="T165" s="112"/>
      <c r="U165" s="85">
        <f t="shared" si="20"/>
        <v>0</v>
      </c>
      <c r="V165" s="85" t="str">
        <f t="shared" si="21"/>
        <v>kg</v>
      </c>
      <c r="W165" s="85" t="e">
        <f t="shared" si="22"/>
        <v>#DIV/0!</v>
      </c>
      <c r="X165" s="86">
        <f t="shared" si="23"/>
        <v>472.16</v>
      </c>
      <c r="Y165" s="87" t="e">
        <f t="shared" si="24"/>
        <v>#DIV/0!</v>
      </c>
      <c r="Z165" s="85"/>
    </row>
    <row r="166" spans="1:26" ht="30" customHeight="1" x14ac:dyDescent="0.25">
      <c r="A166" s="89">
        <v>148</v>
      </c>
      <c r="B166" s="90" t="s">
        <v>95</v>
      </c>
      <c r="C166" s="91" t="s">
        <v>94</v>
      </c>
      <c r="D166" s="91" t="s">
        <v>93</v>
      </c>
      <c r="E166" s="92" t="s">
        <v>92</v>
      </c>
      <c r="F166" s="93" t="s">
        <v>22</v>
      </c>
      <c r="G166" s="99" t="s">
        <v>9</v>
      </c>
      <c r="H166" s="93" t="s">
        <v>91</v>
      </c>
      <c r="I166" s="95" t="s">
        <v>8</v>
      </c>
      <c r="J166" s="82">
        <v>74</v>
      </c>
      <c r="K166" s="83" t="s">
        <v>10</v>
      </c>
      <c r="L166" s="112"/>
      <c r="M166" s="112"/>
      <c r="N166" s="112"/>
      <c r="O166" s="1" t="s">
        <v>9</v>
      </c>
      <c r="P166" s="112"/>
      <c r="Q166" s="96" t="s">
        <v>8</v>
      </c>
      <c r="R166" s="96" t="s">
        <v>7</v>
      </c>
      <c r="S166" s="112"/>
      <c r="T166" s="112"/>
      <c r="U166" s="85">
        <f t="shared" si="20"/>
        <v>0</v>
      </c>
      <c r="V166" s="85" t="str">
        <f t="shared" si="21"/>
        <v>kg</v>
      </c>
      <c r="W166" s="85" t="e">
        <f t="shared" si="22"/>
        <v>#DIV/0!</v>
      </c>
      <c r="X166" s="86">
        <f t="shared" si="23"/>
        <v>335.96</v>
      </c>
      <c r="Y166" s="87" t="e">
        <f t="shared" si="24"/>
        <v>#DIV/0!</v>
      </c>
      <c r="Z166" s="85"/>
    </row>
    <row r="167" spans="1:26" ht="30" customHeight="1" x14ac:dyDescent="0.25">
      <c r="A167" s="75">
        <v>149</v>
      </c>
      <c r="B167" s="76" t="s">
        <v>90</v>
      </c>
      <c r="C167" s="77" t="s">
        <v>89</v>
      </c>
      <c r="D167" s="77" t="s">
        <v>88</v>
      </c>
      <c r="E167" s="78" t="s">
        <v>87</v>
      </c>
      <c r="F167" s="79" t="s">
        <v>86</v>
      </c>
      <c r="G167" s="80" t="s">
        <v>9</v>
      </c>
      <c r="H167" s="79" t="s">
        <v>82</v>
      </c>
      <c r="I167" s="81" t="s">
        <v>8</v>
      </c>
      <c r="J167" s="82">
        <v>5</v>
      </c>
      <c r="K167" s="83" t="s">
        <v>10</v>
      </c>
      <c r="L167" s="112"/>
      <c r="M167" s="112"/>
      <c r="N167" s="112"/>
      <c r="O167" s="1" t="s">
        <v>9</v>
      </c>
      <c r="P167" s="112"/>
      <c r="Q167" s="84" t="s">
        <v>8</v>
      </c>
      <c r="R167" s="84" t="s">
        <v>7</v>
      </c>
      <c r="S167" s="112"/>
      <c r="T167" s="112"/>
      <c r="U167" s="85">
        <f t="shared" si="20"/>
        <v>0</v>
      </c>
      <c r="V167" s="85" t="str">
        <f t="shared" si="21"/>
        <v>kg</v>
      </c>
      <c r="W167" s="85" t="e">
        <f t="shared" si="22"/>
        <v>#DIV/0!</v>
      </c>
      <c r="X167" s="86">
        <f t="shared" si="23"/>
        <v>45.4</v>
      </c>
      <c r="Y167" s="87" t="e">
        <f t="shared" si="24"/>
        <v>#DIV/0!</v>
      </c>
      <c r="Z167" s="85"/>
    </row>
    <row r="168" spans="1:26" ht="30" customHeight="1" x14ac:dyDescent="0.25">
      <c r="A168" s="89">
        <v>150</v>
      </c>
      <c r="B168" s="90" t="s">
        <v>85</v>
      </c>
      <c r="C168" s="91" t="s">
        <v>84</v>
      </c>
      <c r="D168" s="91" t="s">
        <v>83</v>
      </c>
      <c r="E168" s="98"/>
      <c r="F168" s="93" t="s">
        <v>12</v>
      </c>
      <c r="G168" s="99" t="s">
        <v>9</v>
      </c>
      <c r="H168" s="93" t="s">
        <v>82</v>
      </c>
      <c r="I168" s="95" t="s">
        <v>8</v>
      </c>
      <c r="J168" s="82">
        <v>84</v>
      </c>
      <c r="K168" s="83" t="s">
        <v>10</v>
      </c>
      <c r="L168" s="112"/>
      <c r="M168" s="112"/>
      <c r="N168" s="112"/>
      <c r="O168" s="1" t="s">
        <v>9</v>
      </c>
      <c r="P168" s="112"/>
      <c r="Q168" s="96" t="s">
        <v>8</v>
      </c>
      <c r="R168" s="96" t="s">
        <v>7</v>
      </c>
      <c r="S168" s="112"/>
      <c r="T168" s="112"/>
      <c r="U168" s="85">
        <f t="shared" si="20"/>
        <v>0</v>
      </c>
      <c r="V168" s="85" t="str">
        <f t="shared" si="21"/>
        <v>kg</v>
      </c>
      <c r="W168" s="85" t="e">
        <f t="shared" si="22"/>
        <v>#DIV/0!</v>
      </c>
      <c r="X168" s="86">
        <f t="shared" si="23"/>
        <v>381.36</v>
      </c>
      <c r="Y168" s="87" t="e">
        <f t="shared" si="24"/>
        <v>#DIV/0!</v>
      </c>
      <c r="Z168" s="85"/>
    </row>
    <row r="169" spans="1:26" ht="30" customHeight="1" x14ac:dyDescent="0.25">
      <c r="A169" s="75">
        <v>151</v>
      </c>
      <c r="B169" s="76" t="s">
        <v>81</v>
      </c>
      <c r="C169" s="77" t="s">
        <v>80</v>
      </c>
      <c r="D169" s="77" t="s">
        <v>79</v>
      </c>
      <c r="E169" s="78" t="s">
        <v>66</v>
      </c>
      <c r="F169" s="79" t="s">
        <v>75</v>
      </c>
      <c r="G169" s="80" t="s">
        <v>9</v>
      </c>
      <c r="H169" s="79" t="s">
        <v>74</v>
      </c>
      <c r="I169" s="81" t="s">
        <v>33</v>
      </c>
      <c r="J169" s="82">
        <v>239</v>
      </c>
      <c r="K169" s="83" t="s">
        <v>10</v>
      </c>
      <c r="L169" s="112"/>
      <c r="M169" s="112"/>
      <c r="N169" s="112"/>
      <c r="O169" s="1" t="s">
        <v>9</v>
      </c>
      <c r="P169" s="112"/>
      <c r="Q169" s="84" t="s">
        <v>33</v>
      </c>
      <c r="R169" s="84" t="s">
        <v>7</v>
      </c>
      <c r="S169" s="112"/>
      <c r="T169" s="112"/>
      <c r="U169" s="85">
        <f t="shared" si="20"/>
        <v>0</v>
      </c>
      <c r="V169" s="85" t="str">
        <f t="shared" si="21"/>
        <v>gram</v>
      </c>
      <c r="W169" s="85" t="e">
        <f t="shared" si="22"/>
        <v>#DIV/0!</v>
      </c>
      <c r="X169" s="86">
        <f t="shared" si="23"/>
        <v>717000</v>
      </c>
      <c r="Y169" s="87" t="e">
        <f t="shared" si="24"/>
        <v>#DIV/0!</v>
      </c>
      <c r="Z169" s="85"/>
    </row>
    <row r="170" spans="1:26" ht="30" customHeight="1" x14ac:dyDescent="0.25">
      <c r="A170" s="89">
        <v>152</v>
      </c>
      <c r="B170" s="90" t="s">
        <v>78</v>
      </c>
      <c r="C170" s="91" t="s">
        <v>77</v>
      </c>
      <c r="D170" s="91" t="s">
        <v>76</v>
      </c>
      <c r="E170" s="98"/>
      <c r="F170" s="93" t="s">
        <v>75</v>
      </c>
      <c r="G170" s="99" t="s">
        <v>9</v>
      </c>
      <c r="H170" s="93" t="s">
        <v>74</v>
      </c>
      <c r="I170" s="95" t="s">
        <v>33</v>
      </c>
      <c r="J170" s="82">
        <v>216</v>
      </c>
      <c r="K170" s="83" t="s">
        <v>26</v>
      </c>
      <c r="L170" s="112"/>
      <c r="M170" s="112"/>
      <c r="N170" s="112"/>
      <c r="O170" s="1" t="s">
        <v>9</v>
      </c>
      <c r="P170" s="112"/>
      <c r="Q170" s="96" t="s">
        <v>33</v>
      </c>
      <c r="R170" s="96" t="s">
        <v>7</v>
      </c>
      <c r="S170" s="112"/>
      <c r="T170" s="112"/>
      <c r="U170" s="85">
        <f t="shared" si="20"/>
        <v>0</v>
      </c>
      <c r="V170" s="85" t="str">
        <f t="shared" si="21"/>
        <v>gram</v>
      </c>
      <c r="W170" s="85" t="e">
        <f t="shared" si="22"/>
        <v>#DIV/0!</v>
      </c>
      <c r="X170" s="86">
        <f t="shared" si="23"/>
        <v>648000</v>
      </c>
      <c r="Y170" s="87" t="e">
        <f t="shared" si="24"/>
        <v>#DIV/0!</v>
      </c>
      <c r="Z170" s="85"/>
    </row>
    <row r="171" spans="1:26" ht="30" customHeight="1" x14ac:dyDescent="0.25">
      <c r="A171" s="75">
        <v>153</v>
      </c>
      <c r="B171" s="76" t="s">
        <v>73</v>
      </c>
      <c r="C171" s="77" t="s">
        <v>72</v>
      </c>
      <c r="D171" s="77" t="s">
        <v>71</v>
      </c>
      <c r="E171" s="78" t="s">
        <v>45</v>
      </c>
      <c r="F171" s="79" t="s">
        <v>22</v>
      </c>
      <c r="G171" s="80" t="s">
        <v>9</v>
      </c>
      <c r="H171" s="79" t="s">
        <v>70</v>
      </c>
      <c r="I171" s="81" t="s">
        <v>8</v>
      </c>
      <c r="J171" s="82">
        <v>5</v>
      </c>
      <c r="K171" s="83" t="s">
        <v>10</v>
      </c>
      <c r="L171" s="112"/>
      <c r="M171" s="112"/>
      <c r="N171" s="112"/>
      <c r="O171" s="1" t="s">
        <v>9</v>
      </c>
      <c r="P171" s="112"/>
      <c r="Q171" s="84" t="s">
        <v>8</v>
      </c>
      <c r="R171" s="84" t="s">
        <v>8</v>
      </c>
      <c r="S171" s="112"/>
      <c r="T171" s="112"/>
      <c r="U171" s="85">
        <f t="shared" si="20"/>
        <v>0</v>
      </c>
      <c r="V171" s="85" t="str">
        <f t="shared" si="21"/>
        <v>kg</v>
      </c>
      <c r="W171" s="85" t="e">
        <f t="shared" si="22"/>
        <v>#DIV/0!</v>
      </c>
      <c r="X171" s="86">
        <f t="shared" si="23"/>
        <v>115</v>
      </c>
      <c r="Y171" s="87" t="e">
        <f t="shared" si="24"/>
        <v>#DIV/0!</v>
      </c>
      <c r="Z171" s="85"/>
    </row>
    <row r="172" spans="1:26" ht="30" customHeight="1" x14ac:dyDescent="0.25">
      <c r="A172" s="89">
        <v>154</v>
      </c>
      <c r="B172" s="90" t="s">
        <v>69</v>
      </c>
      <c r="C172" s="91" t="s">
        <v>68</v>
      </c>
      <c r="D172" s="91" t="s">
        <v>67</v>
      </c>
      <c r="E172" s="98" t="s">
        <v>66</v>
      </c>
      <c r="F172" s="93">
        <v>8</v>
      </c>
      <c r="G172" s="99" t="s">
        <v>9</v>
      </c>
      <c r="H172" s="93">
        <v>1</v>
      </c>
      <c r="I172" s="95" t="s">
        <v>8</v>
      </c>
      <c r="J172" s="82">
        <v>8749.7100000000009</v>
      </c>
      <c r="K172" s="83" t="s">
        <v>26</v>
      </c>
      <c r="L172" s="112"/>
      <c r="M172" s="112"/>
      <c r="N172" s="112"/>
      <c r="O172" s="1" t="s">
        <v>9</v>
      </c>
      <c r="P172" s="112"/>
      <c r="Q172" s="96" t="s">
        <v>8</v>
      </c>
      <c r="R172" s="96" t="s">
        <v>8</v>
      </c>
      <c r="S172" s="112"/>
      <c r="T172" s="112"/>
      <c r="U172" s="85">
        <f t="shared" si="20"/>
        <v>0</v>
      </c>
      <c r="V172" s="85" t="str">
        <f t="shared" si="21"/>
        <v>kg</v>
      </c>
      <c r="W172" s="85" t="e">
        <f t="shared" si="22"/>
        <v>#DIV/0!</v>
      </c>
      <c r="X172" s="86">
        <f t="shared" si="23"/>
        <v>69997.680000000008</v>
      </c>
      <c r="Y172" s="87" t="e">
        <f t="shared" si="24"/>
        <v>#DIV/0!</v>
      </c>
      <c r="Z172" s="85"/>
    </row>
    <row r="173" spans="1:26" ht="30" customHeight="1" x14ac:dyDescent="0.25">
      <c r="A173" s="75">
        <v>155</v>
      </c>
      <c r="B173" s="76" t="s">
        <v>65</v>
      </c>
      <c r="C173" s="77" t="s">
        <v>64</v>
      </c>
      <c r="D173" s="77" t="s">
        <v>63</v>
      </c>
      <c r="E173" s="78" t="s">
        <v>62</v>
      </c>
      <c r="F173" s="79">
        <v>2</v>
      </c>
      <c r="G173" s="80" t="s">
        <v>9</v>
      </c>
      <c r="H173" s="79">
        <v>2.27</v>
      </c>
      <c r="I173" s="81" t="s">
        <v>8</v>
      </c>
      <c r="J173" s="82">
        <v>69</v>
      </c>
      <c r="K173" s="83" t="s">
        <v>10</v>
      </c>
      <c r="L173" s="112"/>
      <c r="M173" s="112"/>
      <c r="N173" s="112"/>
      <c r="O173" s="1" t="s">
        <v>9</v>
      </c>
      <c r="P173" s="112"/>
      <c r="Q173" s="84" t="s">
        <v>8</v>
      </c>
      <c r="R173" s="84" t="s">
        <v>7</v>
      </c>
      <c r="S173" s="112"/>
      <c r="T173" s="112"/>
      <c r="U173" s="85">
        <f t="shared" si="20"/>
        <v>0</v>
      </c>
      <c r="V173" s="85" t="str">
        <f t="shared" si="21"/>
        <v>kg</v>
      </c>
      <c r="W173" s="85" t="e">
        <f t="shared" si="22"/>
        <v>#DIV/0!</v>
      </c>
      <c r="X173" s="86">
        <f t="shared" si="23"/>
        <v>313.26</v>
      </c>
      <c r="Y173" s="87" t="e">
        <f t="shared" si="24"/>
        <v>#DIV/0!</v>
      </c>
      <c r="Z173" s="85"/>
    </row>
    <row r="174" spans="1:26" ht="30" customHeight="1" x14ac:dyDescent="0.25">
      <c r="A174" s="89">
        <v>156</v>
      </c>
      <c r="B174" s="90" t="s">
        <v>61</v>
      </c>
      <c r="C174" s="91" t="s">
        <v>60</v>
      </c>
      <c r="D174" s="91" t="s">
        <v>59</v>
      </c>
      <c r="E174" s="92" t="s">
        <v>45</v>
      </c>
      <c r="F174" s="93" t="s">
        <v>12</v>
      </c>
      <c r="G174" s="99" t="s">
        <v>9</v>
      </c>
      <c r="H174" s="93" t="s">
        <v>58</v>
      </c>
      <c r="I174" s="95" t="s">
        <v>8</v>
      </c>
      <c r="J174" s="82">
        <v>5</v>
      </c>
      <c r="K174" s="83" t="s">
        <v>10</v>
      </c>
      <c r="L174" s="112"/>
      <c r="M174" s="112"/>
      <c r="N174" s="112"/>
      <c r="O174" s="1" t="s">
        <v>9</v>
      </c>
      <c r="P174" s="112"/>
      <c r="Q174" s="96" t="s">
        <v>8</v>
      </c>
      <c r="R174" s="96" t="s">
        <v>8</v>
      </c>
      <c r="S174" s="112"/>
      <c r="T174" s="112"/>
      <c r="U174" s="85">
        <f t="shared" si="20"/>
        <v>0</v>
      </c>
      <c r="V174" s="85" t="str">
        <f t="shared" si="21"/>
        <v>kg</v>
      </c>
      <c r="W174" s="85" t="e">
        <f t="shared" si="22"/>
        <v>#DIV/0!</v>
      </c>
      <c r="X174" s="86">
        <f t="shared" si="23"/>
        <v>34</v>
      </c>
      <c r="Y174" s="87" t="e">
        <f t="shared" si="24"/>
        <v>#DIV/0!</v>
      </c>
      <c r="Z174" s="85"/>
    </row>
    <row r="175" spans="1:26" ht="30" customHeight="1" x14ac:dyDescent="0.25">
      <c r="A175" s="75">
        <v>157</v>
      </c>
      <c r="B175" s="76" t="s">
        <v>57</v>
      </c>
      <c r="C175" s="77" t="s">
        <v>56</v>
      </c>
      <c r="D175" s="77" t="s">
        <v>55</v>
      </c>
      <c r="E175" s="78" t="s">
        <v>45</v>
      </c>
      <c r="F175" s="79" t="s">
        <v>12</v>
      </c>
      <c r="G175" s="80" t="s">
        <v>9</v>
      </c>
      <c r="H175" s="79" t="s">
        <v>54</v>
      </c>
      <c r="I175" s="81" t="s">
        <v>8</v>
      </c>
      <c r="J175" s="82">
        <v>5</v>
      </c>
      <c r="K175" s="83" t="s">
        <v>10</v>
      </c>
      <c r="L175" s="112"/>
      <c r="M175" s="112"/>
      <c r="N175" s="112"/>
      <c r="O175" s="1" t="s">
        <v>9</v>
      </c>
      <c r="P175" s="112"/>
      <c r="Q175" s="84" t="s">
        <v>8</v>
      </c>
      <c r="R175" s="84" t="s">
        <v>8</v>
      </c>
      <c r="S175" s="112"/>
      <c r="T175" s="112"/>
      <c r="U175" s="85">
        <f t="shared" si="20"/>
        <v>0</v>
      </c>
      <c r="V175" s="85" t="str">
        <f t="shared" si="21"/>
        <v>kg</v>
      </c>
      <c r="W175" s="85" t="e">
        <f t="shared" si="22"/>
        <v>#DIV/0!</v>
      </c>
      <c r="X175" s="86">
        <f t="shared" si="23"/>
        <v>40</v>
      </c>
      <c r="Y175" s="87" t="e">
        <f t="shared" si="24"/>
        <v>#DIV/0!</v>
      </c>
      <c r="Z175" s="85"/>
    </row>
    <row r="176" spans="1:26" ht="30" customHeight="1" x14ac:dyDescent="0.25">
      <c r="A176" s="89">
        <v>158</v>
      </c>
      <c r="B176" s="90" t="s">
        <v>53</v>
      </c>
      <c r="C176" s="91" t="s">
        <v>52</v>
      </c>
      <c r="D176" s="91" t="s">
        <v>51</v>
      </c>
      <c r="E176" s="92" t="s">
        <v>45</v>
      </c>
      <c r="F176" s="93" t="s">
        <v>50</v>
      </c>
      <c r="G176" s="99" t="s">
        <v>9</v>
      </c>
      <c r="H176" s="93" t="s">
        <v>49</v>
      </c>
      <c r="I176" s="95" t="s">
        <v>8</v>
      </c>
      <c r="J176" s="82">
        <v>2622.06</v>
      </c>
      <c r="K176" s="83" t="s">
        <v>26</v>
      </c>
      <c r="L176" s="112"/>
      <c r="M176" s="112"/>
      <c r="N176" s="112"/>
      <c r="O176" s="1" t="s">
        <v>9</v>
      </c>
      <c r="P176" s="112"/>
      <c r="Q176" s="96" t="s">
        <v>8</v>
      </c>
      <c r="R176" s="96" t="s">
        <v>8</v>
      </c>
      <c r="S176" s="112"/>
      <c r="T176" s="112"/>
      <c r="U176" s="85">
        <f t="shared" si="20"/>
        <v>0</v>
      </c>
      <c r="V176" s="85" t="str">
        <f t="shared" si="21"/>
        <v>kg</v>
      </c>
      <c r="W176" s="85" t="e">
        <f t="shared" si="22"/>
        <v>#DIV/0!</v>
      </c>
      <c r="X176" s="86">
        <f t="shared" si="23"/>
        <v>23598.54</v>
      </c>
      <c r="Y176" s="87" t="e">
        <f t="shared" si="24"/>
        <v>#DIV/0!</v>
      </c>
      <c r="Z176" s="85"/>
    </row>
    <row r="177" spans="1:26" ht="30" customHeight="1" x14ac:dyDescent="0.25">
      <c r="A177" s="75">
        <v>159</v>
      </c>
      <c r="B177" s="76" t="s">
        <v>48</v>
      </c>
      <c r="C177" s="77" t="s">
        <v>47</v>
      </c>
      <c r="D177" s="77" t="s">
        <v>46</v>
      </c>
      <c r="E177" s="78" t="s">
        <v>45</v>
      </c>
      <c r="F177" s="79" t="s">
        <v>22</v>
      </c>
      <c r="G177" s="80" t="s">
        <v>9</v>
      </c>
      <c r="H177" s="79">
        <v>12</v>
      </c>
      <c r="I177" s="81" t="s">
        <v>8</v>
      </c>
      <c r="J177" s="82">
        <v>913.8</v>
      </c>
      <c r="K177" s="83" t="s">
        <v>26</v>
      </c>
      <c r="L177" s="112"/>
      <c r="M177" s="112"/>
      <c r="N177" s="112"/>
      <c r="O177" s="1" t="s">
        <v>9</v>
      </c>
      <c r="P177" s="112"/>
      <c r="Q177" s="84" t="s">
        <v>8</v>
      </c>
      <c r="R177" s="84" t="s">
        <v>8</v>
      </c>
      <c r="S177" s="112"/>
      <c r="T177" s="112"/>
      <c r="U177" s="85">
        <f t="shared" si="20"/>
        <v>0</v>
      </c>
      <c r="V177" s="85" t="str">
        <f t="shared" si="21"/>
        <v>kg</v>
      </c>
      <c r="W177" s="85" t="e">
        <f t="shared" si="22"/>
        <v>#DIV/0!</v>
      </c>
      <c r="X177" s="86">
        <f t="shared" si="23"/>
        <v>10965.599999999999</v>
      </c>
      <c r="Y177" s="87" t="e">
        <f t="shared" si="24"/>
        <v>#DIV/0!</v>
      </c>
      <c r="Z177" s="85"/>
    </row>
    <row r="178" spans="1:26" ht="30" customHeight="1" x14ac:dyDescent="0.25">
      <c r="A178" s="89">
        <v>160</v>
      </c>
      <c r="B178" s="90" t="s">
        <v>44</v>
      </c>
      <c r="C178" s="91" t="s">
        <v>43</v>
      </c>
      <c r="D178" s="91" t="s">
        <v>42</v>
      </c>
      <c r="E178" s="92" t="s">
        <v>41</v>
      </c>
      <c r="F178" s="93" t="s">
        <v>40</v>
      </c>
      <c r="G178" s="99" t="s">
        <v>9</v>
      </c>
      <c r="H178" s="93" t="s">
        <v>39</v>
      </c>
      <c r="I178" s="95" t="s">
        <v>33</v>
      </c>
      <c r="J178" s="82">
        <v>195</v>
      </c>
      <c r="K178" s="83" t="s">
        <v>10</v>
      </c>
      <c r="L178" s="112"/>
      <c r="M178" s="112"/>
      <c r="N178" s="112"/>
      <c r="O178" s="1" t="s">
        <v>9</v>
      </c>
      <c r="P178" s="112"/>
      <c r="Q178" s="96" t="s">
        <v>33</v>
      </c>
      <c r="R178" s="96" t="s">
        <v>7</v>
      </c>
      <c r="S178" s="112"/>
      <c r="T178" s="112"/>
      <c r="U178" s="85">
        <f t="shared" si="20"/>
        <v>0</v>
      </c>
      <c r="V178" s="85" t="str">
        <f t="shared" si="21"/>
        <v>gram</v>
      </c>
      <c r="W178" s="85" t="e">
        <f t="shared" si="22"/>
        <v>#DIV/0!</v>
      </c>
      <c r="X178" s="86">
        <f t="shared" si="23"/>
        <v>873600</v>
      </c>
      <c r="Y178" s="87" t="e">
        <f t="shared" si="24"/>
        <v>#DIV/0!</v>
      </c>
      <c r="Z178" s="85"/>
    </row>
    <row r="179" spans="1:26" ht="30" customHeight="1" x14ac:dyDescent="0.25">
      <c r="A179" s="75">
        <v>161</v>
      </c>
      <c r="B179" s="76" t="s">
        <v>38</v>
      </c>
      <c r="C179" s="77" t="s">
        <v>37</v>
      </c>
      <c r="D179" s="77" t="s">
        <v>36</v>
      </c>
      <c r="E179" s="97"/>
      <c r="F179" s="79" t="s">
        <v>35</v>
      </c>
      <c r="G179" s="80" t="s">
        <v>9</v>
      </c>
      <c r="H179" s="79" t="s">
        <v>34</v>
      </c>
      <c r="I179" s="81" t="s">
        <v>33</v>
      </c>
      <c r="J179" s="82">
        <v>9</v>
      </c>
      <c r="K179" s="83" t="s">
        <v>10</v>
      </c>
      <c r="L179" s="112"/>
      <c r="M179" s="112"/>
      <c r="N179" s="112"/>
      <c r="O179" s="1" t="s">
        <v>9</v>
      </c>
      <c r="P179" s="112"/>
      <c r="Q179" s="84" t="s">
        <v>33</v>
      </c>
      <c r="R179" s="84" t="s">
        <v>7</v>
      </c>
      <c r="S179" s="112"/>
      <c r="T179" s="112"/>
      <c r="U179" s="85">
        <f t="shared" si="20"/>
        <v>0</v>
      </c>
      <c r="V179" s="85" t="str">
        <f t="shared" si="21"/>
        <v>gram</v>
      </c>
      <c r="W179" s="85" t="e">
        <f t="shared" si="22"/>
        <v>#DIV/0!</v>
      </c>
      <c r="X179" s="86">
        <f t="shared" si="23"/>
        <v>41400</v>
      </c>
      <c r="Y179" s="87" t="e">
        <f t="shared" ref="Y179:Y183" si="25">W179*X179</f>
        <v>#DIV/0!</v>
      </c>
      <c r="Z179" s="85"/>
    </row>
    <row r="180" spans="1:26" ht="30" customHeight="1" x14ac:dyDescent="0.25">
      <c r="A180" s="89">
        <v>162</v>
      </c>
      <c r="B180" s="90" t="s">
        <v>32</v>
      </c>
      <c r="C180" s="91" t="s">
        <v>31</v>
      </c>
      <c r="D180" s="91" t="s">
        <v>30</v>
      </c>
      <c r="E180" s="92" t="s">
        <v>29</v>
      </c>
      <c r="F180" s="93" t="s">
        <v>28</v>
      </c>
      <c r="G180" s="99" t="s">
        <v>9</v>
      </c>
      <c r="H180" s="93" t="s">
        <v>27</v>
      </c>
      <c r="I180" s="95" t="s">
        <v>8</v>
      </c>
      <c r="J180" s="82">
        <v>232.8</v>
      </c>
      <c r="K180" s="83" t="s">
        <v>26</v>
      </c>
      <c r="L180" s="112"/>
      <c r="M180" s="112"/>
      <c r="N180" s="112"/>
      <c r="O180" s="1" t="s">
        <v>9</v>
      </c>
      <c r="P180" s="112"/>
      <c r="Q180" s="96" t="s">
        <v>8</v>
      </c>
      <c r="R180" s="96" t="s">
        <v>8</v>
      </c>
      <c r="S180" s="112"/>
      <c r="T180" s="112"/>
      <c r="U180" s="85">
        <f t="shared" si="20"/>
        <v>0</v>
      </c>
      <c r="V180" s="85" t="str">
        <f t="shared" si="21"/>
        <v>kg</v>
      </c>
      <c r="W180" s="85" t="e">
        <f t="shared" si="22"/>
        <v>#DIV/0!</v>
      </c>
      <c r="X180" s="86">
        <f t="shared" si="23"/>
        <v>5820</v>
      </c>
      <c r="Y180" s="87" t="e">
        <f t="shared" si="25"/>
        <v>#DIV/0!</v>
      </c>
      <c r="Z180" s="85"/>
    </row>
    <row r="181" spans="1:26" ht="30" customHeight="1" x14ac:dyDescent="0.25">
      <c r="A181" s="75">
        <v>163</v>
      </c>
      <c r="B181" s="76" t="s">
        <v>25</v>
      </c>
      <c r="C181" s="77" t="s">
        <v>24</v>
      </c>
      <c r="D181" s="77" t="s">
        <v>23</v>
      </c>
      <c r="E181" s="97"/>
      <c r="F181" s="79" t="s">
        <v>22</v>
      </c>
      <c r="G181" s="80" t="s">
        <v>9</v>
      </c>
      <c r="H181" s="79" t="s">
        <v>21</v>
      </c>
      <c r="I181" s="81" t="s">
        <v>8</v>
      </c>
      <c r="J181" s="82">
        <v>5</v>
      </c>
      <c r="K181" s="83" t="s">
        <v>10</v>
      </c>
      <c r="L181" s="112"/>
      <c r="M181" s="112"/>
      <c r="N181" s="112"/>
      <c r="O181" s="1" t="s">
        <v>9</v>
      </c>
      <c r="P181" s="112"/>
      <c r="Q181" s="84" t="s">
        <v>8</v>
      </c>
      <c r="R181" s="84" t="s">
        <v>7</v>
      </c>
      <c r="S181" s="112"/>
      <c r="T181" s="112"/>
      <c r="U181" s="85">
        <f t="shared" si="20"/>
        <v>0</v>
      </c>
      <c r="V181" s="85" t="str">
        <f t="shared" si="21"/>
        <v>kg</v>
      </c>
      <c r="W181" s="85" t="e">
        <f t="shared" si="22"/>
        <v>#DIV/0!</v>
      </c>
      <c r="X181" s="86">
        <f t="shared" si="23"/>
        <v>27.200000000000003</v>
      </c>
      <c r="Y181" s="87" t="e">
        <f t="shared" si="25"/>
        <v>#DIV/0!</v>
      </c>
      <c r="Z181" s="85"/>
    </row>
    <row r="182" spans="1:26" ht="30" customHeight="1" x14ac:dyDescent="0.25">
      <c r="A182" s="89">
        <v>164</v>
      </c>
      <c r="B182" s="90" t="s">
        <v>20</v>
      </c>
      <c r="C182" s="91" t="s">
        <v>19</v>
      </c>
      <c r="D182" s="91" t="s">
        <v>18</v>
      </c>
      <c r="E182" s="98"/>
      <c r="F182" s="93" t="s">
        <v>12</v>
      </c>
      <c r="G182" s="99" t="s">
        <v>9</v>
      </c>
      <c r="H182" s="93" t="s">
        <v>17</v>
      </c>
      <c r="I182" s="95" t="s">
        <v>8</v>
      </c>
      <c r="J182" s="82">
        <v>216</v>
      </c>
      <c r="K182" s="83" t="s">
        <v>10</v>
      </c>
      <c r="L182" s="112"/>
      <c r="M182" s="112"/>
      <c r="N182" s="112"/>
      <c r="O182" s="1" t="s">
        <v>9</v>
      </c>
      <c r="P182" s="112"/>
      <c r="Q182" s="96" t="s">
        <v>8</v>
      </c>
      <c r="R182" s="96" t="s">
        <v>7</v>
      </c>
      <c r="S182" s="112"/>
      <c r="T182" s="112"/>
      <c r="U182" s="85">
        <f t="shared" si="20"/>
        <v>0</v>
      </c>
      <c r="V182" s="85" t="str">
        <f t="shared" si="21"/>
        <v>kg</v>
      </c>
      <c r="W182" s="85" t="e">
        <f t="shared" si="22"/>
        <v>#DIV/0!</v>
      </c>
      <c r="X182" s="86">
        <f t="shared" si="23"/>
        <v>1175.0400000000002</v>
      </c>
      <c r="Y182" s="87" t="e">
        <f t="shared" si="25"/>
        <v>#DIV/0!</v>
      </c>
      <c r="Z182" s="85"/>
    </row>
    <row r="183" spans="1:26" ht="30" customHeight="1" x14ac:dyDescent="0.25">
      <c r="A183" s="100">
        <v>165</v>
      </c>
      <c r="B183" s="101" t="s">
        <v>16</v>
      </c>
      <c r="C183" s="102" t="s">
        <v>15</v>
      </c>
      <c r="D183" s="102" t="s">
        <v>14</v>
      </c>
      <c r="E183" s="103" t="s">
        <v>13</v>
      </c>
      <c r="F183" s="104" t="s">
        <v>12</v>
      </c>
      <c r="G183" s="80" t="s">
        <v>9</v>
      </c>
      <c r="H183" s="104" t="s">
        <v>11</v>
      </c>
      <c r="I183" s="105" t="s">
        <v>8</v>
      </c>
      <c r="J183" s="106">
        <v>5</v>
      </c>
      <c r="K183" s="83" t="s">
        <v>10</v>
      </c>
      <c r="L183" s="112"/>
      <c r="M183" s="112"/>
      <c r="N183" s="112"/>
      <c r="O183" s="1" t="s">
        <v>9</v>
      </c>
      <c r="P183" s="112"/>
      <c r="Q183" s="107" t="s">
        <v>8</v>
      </c>
      <c r="R183" s="107" t="s">
        <v>7</v>
      </c>
      <c r="S183" s="112"/>
      <c r="T183" s="112"/>
      <c r="U183" s="85">
        <f t="shared" si="20"/>
        <v>0</v>
      </c>
      <c r="V183" s="85" t="str">
        <f t="shared" si="21"/>
        <v>kg</v>
      </c>
      <c r="W183" s="85" t="e">
        <f t="shared" si="22"/>
        <v>#DIV/0!</v>
      </c>
      <c r="X183" s="86">
        <f t="shared" si="23"/>
        <v>25</v>
      </c>
      <c r="Y183" s="87" t="e">
        <f t="shared" si="25"/>
        <v>#DIV/0!</v>
      </c>
      <c r="Z183" s="85"/>
    </row>
    <row r="184" spans="1:26" ht="30" customHeight="1" x14ac:dyDescent="0.25">
      <c r="X184" s="114" t="s">
        <v>686</v>
      </c>
      <c r="Y184" s="115" t="e">
        <f>SUM(Y19:Y183)</f>
        <v>#DIV/0!</v>
      </c>
    </row>
  </sheetData>
  <sheetProtection algorithmName="SHA-512" hashValue="1443YBJDSJjCwIV2oJoJGuaC5g+X9UuUnPnbfCmkSRdbE5q8rT4r+N7gbGqVm2qGUoGrZApXHOEtKdWK1TdnSQ==" saltValue="1IFXTBr6CgXmo/FqBd2NTA==" spinCount="100000" sheet="1" objects="1" scenarios="1"/>
  <mergeCells count="32">
    <mergeCell ref="A1:M1"/>
    <mergeCell ref="A2:M2"/>
    <mergeCell ref="A3:M3"/>
    <mergeCell ref="A10:M10"/>
    <mergeCell ref="A13:M13"/>
    <mergeCell ref="A9:M9"/>
    <mergeCell ref="A4:B4"/>
    <mergeCell ref="A5:B5"/>
    <mergeCell ref="A6:B6"/>
    <mergeCell ref="A11:M11"/>
    <mergeCell ref="A12:M12"/>
    <mergeCell ref="F4:K4"/>
    <mergeCell ref="L4:M4"/>
    <mergeCell ref="F5:K5"/>
    <mergeCell ref="L5:M5"/>
    <mergeCell ref="E6:M6"/>
    <mergeCell ref="E7:M7"/>
    <mergeCell ref="N15:S15"/>
    <mergeCell ref="T15:T16"/>
    <mergeCell ref="M15:M16"/>
    <mergeCell ref="A14:I14"/>
    <mergeCell ref="A7:B7"/>
    <mergeCell ref="U15:Z17"/>
    <mergeCell ref="A18:B18"/>
    <mergeCell ref="J15:K16"/>
    <mergeCell ref="D15:D16"/>
    <mergeCell ref="A15:A16"/>
    <mergeCell ref="B15:B16"/>
    <mergeCell ref="C15:C16"/>
    <mergeCell ref="E15:E16"/>
    <mergeCell ref="L15:L16"/>
    <mergeCell ref="F15:I15"/>
  </mergeCells>
  <conditionalFormatting sqref="B19:B33 B35:B183">
    <cfRule type="duplicateValues" dxfId="2" priority="3"/>
  </conditionalFormatting>
  <conditionalFormatting sqref="B34">
    <cfRule type="duplicateValues" dxfId="1" priority="2"/>
  </conditionalFormatting>
  <conditionalFormatting sqref="B19:B183">
    <cfRule type="duplicateValues" dxfId="0" priority="1"/>
  </conditionalFormatting>
  <dataValidations count="2">
    <dataValidation type="list" showErrorMessage="1" promptTitle="Legend for abbreviations:" prompt="cs = case_x000a_dz = dozen_x000a_ea = each_x000a_kg = kilogram_x000a_l = liter_x000a_ml = Milliliter_x000a_pkg = package" sqref="I19:I183" xr:uid="{0EF39BA3-7BEA-4BFC-B274-809EE0B5378D}">
      <formula1>UOM</formula1>
    </dataValidation>
    <dataValidation type="decimal" allowBlank="1" showInputMessage="1" showErrorMessage="1" sqref="F19:F183 H19:H183" xr:uid="{BA60F173-57E3-45E4-8392-151193B3A189}">
      <formula1>0</formula1>
      <formula2>9999999</formula2>
    </dataValidation>
  </dataValidations>
  <pageMargins left="0.7" right="0.7" top="0.75" bottom="0.75" header="0.3" footer="0.3"/>
  <pageSetup paperSize="5" scale="43" fitToHeight="0" orientation="landscape" r:id="rId1"/>
  <headerFooter>
    <oddHeader>&amp;R&amp;"Calibri"&amp;11&amp;K000000 UNCLASSIFIED - NON CLASSIFIÉ&amp;1#_x000D_</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79B84-1261-4AA2-B16B-39D9EDE7E05F}">
  <sheetPr>
    <pageSetUpPr fitToPage="1"/>
  </sheetPr>
  <dimension ref="A1:E12"/>
  <sheetViews>
    <sheetView tabSelected="1" workbookViewId="0">
      <selection activeCell="D14" sqref="D14"/>
    </sheetView>
  </sheetViews>
  <sheetFormatPr defaultColWidth="11.42578125" defaultRowHeight="30" customHeight="1" x14ac:dyDescent="0.25"/>
  <cols>
    <col min="1" max="1" width="30" style="12" customWidth="1"/>
    <col min="2" max="2" width="14.85546875" style="12" customWidth="1"/>
    <col min="3" max="3" width="35.7109375" style="12" bestFit="1" customWidth="1"/>
    <col min="4" max="4" width="29.140625" style="12" customWidth="1"/>
    <col min="5" max="5" width="28.42578125" style="12" customWidth="1"/>
    <col min="6" max="256" width="11.42578125" style="12"/>
    <col min="257" max="257" width="30" style="12" customWidth="1"/>
    <col min="258" max="258" width="7.5703125" style="12" customWidth="1"/>
    <col min="259" max="259" width="12" style="12" customWidth="1"/>
    <col min="260" max="260" width="64.85546875" style="12" bestFit="1" customWidth="1"/>
    <col min="261" max="261" width="52.28515625" style="12" customWidth="1"/>
    <col min="262" max="512" width="11.42578125" style="12"/>
    <col min="513" max="513" width="30" style="12" customWidth="1"/>
    <col min="514" max="514" width="7.5703125" style="12" customWidth="1"/>
    <col min="515" max="515" width="12" style="12" customWidth="1"/>
    <col min="516" max="516" width="64.85546875" style="12" bestFit="1" customWidth="1"/>
    <col min="517" max="517" width="52.28515625" style="12" customWidth="1"/>
    <col min="518" max="768" width="11.42578125" style="12"/>
    <col min="769" max="769" width="30" style="12" customWidth="1"/>
    <col min="770" max="770" width="7.5703125" style="12" customWidth="1"/>
    <col min="771" max="771" width="12" style="12" customWidth="1"/>
    <col min="772" max="772" width="64.85546875" style="12" bestFit="1" customWidth="1"/>
    <col min="773" max="773" width="52.28515625" style="12" customWidth="1"/>
    <col min="774" max="1024" width="11.42578125" style="12"/>
    <col min="1025" max="1025" width="30" style="12" customWidth="1"/>
    <col min="1026" max="1026" width="7.5703125" style="12" customWidth="1"/>
    <col min="1027" max="1027" width="12" style="12" customWidth="1"/>
    <col min="1028" max="1028" width="64.85546875" style="12" bestFit="1" customWidth="1"/>
    <col min="1029" max="1029" width="52.28515625" style="12" customWidth="1"/>
    <col min="1030" max="1280" width="11.42578125" style="12"/>
    <col min="1281" max="1281" width="30" style="12" customWidth="1"/>
    <col min="1282" max="1282" width="7.5703125" style="12" customWidth="1"/>
    <col min="1283" max="1283" width="12" style="12" customWidth="1"/>
    <col min="1284" max="1284" width="64.85546875" style="12" bestFit="1" customWidth="1"/>
    <col min="1285" max="1285" width="52.28515625" style="12" customWidth="1"/>
    <col min="1286" max="1536" width="11.42578125" style="12"/>
    <col min="1537" max="1537" width="30" style="12" customWidth="1"/>
    <col min="1538" max="1538" width="7.5703125" style="12" customWidth="1"/>
    <col min="1539" max="1539" width="12" style="12" customWidth="1"/>
    <col min="1540" max="1540" width="64.85546875" style="12" bestFit="1" customWidth="1"/>
    <col min="1541" max="1541" width="52.28515625" style="12" customWidth="1"/>
    <col min="1542" max="1792" width="11.42578125" style="12"/>
    <col min="1793" max="1793" width="30" style="12" customWidth="1"/>
    <col min="1794" max="1794" width="7.5703125" style="12" customWidth="1"/>
    <col min="1795" max="1795" width="12" style="12" customWidth="1"/>
    <col min="1796" max="1796" width="64.85546875" style="12" bestFit="1" customWidth="1"/>
    <col min="1797" max="1797" width="52.28515625" style="12" customWidth="1"/>
    <col min="1798" max="2048" width="11.42578125" style="12"/>
    <col min="2049" max="2049" width="30" style="12" customWidth="1"/>
    <col min="2050" max="2050" width="7.5703125" style="12" customWidth="1"/>
    <col min="2051" max="2051" width="12" style="12" customWidth="1"/>
    <col min="2052" max="2052" width="64.85546875" style="12" bestFit="1" customWidth="1"/>
    <col min="2053" max="2053" width="52.28515625" style="12" customWidth="1"/>
    <col min="2054" max="2304" width="11.42578125" style="12"/>
    <col min="2305" max="2305" width="30" style="12" customWidth="1"/>
    <col min="2306" max="2306" width="7.5703125" style="12" customWidth="1"/>
    <col min="2307" max="2307" width="12" style="12" customWidth="1"/>
    <col min="2308" max="2308" width="64.85546875" style="12" bestFit="1" customWidth="1"/>
    <col min="2309" max="2309" width="52.28515625" style="12" customWidth="1"/>
    <col min="2310" max="2560" width="11.42578125" style="12"/>
    <col min="2561" max="2561" width="30" style="12" customWidth="1"/>
    <col min="2562" max="2562" width="7.5703125" style="12" customWidth="1"/>
    <col min="2563" max="2563" width="12" style="12" customWidth="1"/>
    <col min="2564" max="2564" width="64.85546875" style="12" bestFit="1" customWidth="1"/>
    <col min="2565" max="2565" width="52.28515625" style="12" customWidth="1"/>
    <col min="2566" max="2816" width="11.42578125" style="12"/>
    <col min="2817" max="2817" width="30" style="12" customWidth="1"/>
    <col min="2818" max="2818" width="7.5703125" style="12" customWidth="1"/>
    <col min="2819" max="2819" width="12" style="12" customWidth="1"/>
    <col min="2820" max="2820" width="64.85546875" style="12" bestFit="1" customWidth="1"/>
    <col min="2821" max="2821" width="52.28515625" style="12" customWidth="1"/>
    <col min="2822" max="3072" width="11.42578125" style="12"/>
    <col min="3073" max="3073" width="30" style="12" customWidth="1"/>
    <col min="3074" max="3074" width="7.5703125" style="12" customWidth="1"/>
    <col min="3075" max="3075" width="12" style="12" customWidth="1"/>
    <col min="3076" max="3076" width="64.85546875" style="12" bestFit="1" customWidth="1"/>
    <col min="3077" max="3077" width="52.28515625" style="12" customWidth="1"/>
    <col min="3078" max="3328" width="11.42578125" style="12"/>
    <col min="3329" max="3329" width="30" style="12" customWidth="1"/>
    <col min="3330" max="3330" width="7.5703125" style="12" customWidth="1"/>
    <col min="3331" max="3331" width="12" style="12" customWidth="1"/>
    <col min="3332" max="3332" width="64.85546875" style="12" bestFit="1" customWidth="1"/>
    <col min="3333" max="3333" width="52.28515625" style="12" customWidth="1"/>
    <col min="3334" max="3584" width="11.42578125" style="12"/>
    <col min="3585" max="3585" width="30" style="12" customWidth="1"/>
    <col min="3586" max="3586" width="7.5703125" style="12" customWidth="1"/>
    <col min="3587" max="3587" width="12" style="12" customWidth="1"/>
    <col min="3588" max="3588" width="64.85546875" style="12" bestFit="1" customWidth="1"/>
    <col min="3589" max="3589" width="52.28515625" style="12" customWidth="1"/>
    <col min="3590" max="3840" width="11.42578125" style="12"/>
    <col min="3841" max="3841" width="30" style="12" customWidth="1"/>
    <col min="3842" max="3842" width="7.5703125" style="12" customWidth="1"/>
    <col min="3843" max="3843" width="12" style="12" customWidth="1"/>
    <col min="3844" max="3844" width="64.85546875" style="12" bestFit="1" customWidth="1"/>
    <col min="3845" max="3845" width="52.28515625" style="12" customWidth="1"/>
    <col min="3846" max="4096" width="11.42578125" style="12"/>
    <col min="4097" max="4097" width="30" style="12" customWidth="1"/>
    <col min="4098" max="4098" width="7.5703125" style="12" customWidth="1"/>
    <col min="4099" max="4099" width="12" style="12" customWidth="1"/>
    <col min="4100" max="4100" width="64.85546875" style="12" bestFit="1" customWidth="1"/>
    <col min="4101" max="4101" width="52.28515625" style="12" customWidth="1"/>
    <col min="4102" max="4352" width="11.42578125" style="12"/>
    <col min="4353" max="4353" width="30" style="12" customWidth="1"/>
    <col min="4354" max="4354" width="7.5703125" style="12" customWidth="1"/>
    <col min="4355" max="4355" width="12" style="12" customWidth="1"/>
    <col min="4356" max="4356" width="64.85546875" style="12" bestFit="1" customWidth="1"/>
    <col min="4357" max="4357" width="52.28515625" style="12" customWidth="1"/>
    <col min="4358" max="4608" width="11.42578125" style="12"/>
    <col min="4609" max="4609" width="30" style="12" customWidth="1"/>
    <col min="4610" max="4610" width="7.5703125" style="12" customWidth="1"/>
    <col min="4611" max="4611" width="12" style="12" customWidth="1"/>
    <col min="4612" max="4612" width="64.85546875" style="12" bestFit="1" customWidth="1"/>
    <col min="4613" max="4613" width="52.28515625" style="12" customWidth="1"/>
    <col min="4614" max="4864" width="11.42578125" style="12"/>
    <col min="4865" max="4865" width="30" style="12" customWidth="1"/>
    <col min="4866" max="4866" width="7.5703125" style="12" customWidth="1"/>
    <col min="4867" max="4867" width="12" style="12" customWidth="1"/>
    <col min="4868" max="4868" width="64.85546875" style="12" bestFit="1" customWidth="1"/>
    <col min="4869" max="4869" width="52.28515625" style="12" customWidth="1"/>
    <col min="4870" max="5120" width="11.42578125" style="12"/>
    <col min="5121" max="5121" width="30" style="12" customWidth="1"/>
    <col min="5122" max="5122" width="7.5703125" style="12" customWidth="1"/>
    <col min="5123" max="5123" width="12" style="12" customWidth="1"/>
    <col min="5124" max="5124" width="64.85546875" style="12" bestFit="1" customWidth="1"/>
    <col min="5125" max="5125" width="52.28515625" style="12" customWidth="1"/>
    <col min="5126" max="5376" width="11.42578125" style="12"/>
    <col min="5377" max="5377" width="30" style="12" customWidth="1"/>
    <col min="5378" max="5378" width="7.5703125" style="12" customWidth="1"/>
    <col min="5379" max="5379" width="12" style="12" customWidth="1"/>
    <col min="5380" max="5380" width="64.85546875" style="12" bestFit="1" customWidth="1"/>
    <col min="5381" max="5381" width="52.28515625" style="12" customWidth="1"/>
    <col min="5382" max="5632" width="11.42578125" style="12"/>
    <col min="5633" max="5633" width="30" style="12" customWidth="1"/>
    <col min="5634" max="5634" width="7.5703125" style="12" customWidth="1"/>
    <col min="5635" max="5635" width="12" style="12" customWidth="1"/>
    <col min="5636" max="5636" width="64.85546875" style="12" bestFit="1" customWidth="1"/>
    <col min="5637" max="5637" width="52.28515625" style="12" customWidth="1"/>
    <col min="5638" max="5888" width="11.42578125" style="12"/>
    <col min="5889" max="5889" width="30" style="12" customWidth="1"/>
    <col min="5890" max="5890" width="7.5703125" style="12" customWidth="1"/>
    <col min="5891" max="5891" width="12" style="12" customWidth="1"/>
    <col min="5892" max="5892" width="64.85546875" style="12" bestFit="1" customWidth="1"/>
    <col min="5893" max="5893" width="52.28515625" style="12" customWidth="1"/>
    <col min="5894" max="6144" width="11.42578125" style="12"/>
    <col min="6145" max="6145" width="30" style="12" customWidth="1"/>
    <col min="6146" max="6146" width="7.5703125" style="12" customWidth="1"/>
    <col min="6147" max="6147" width="12" style="12" customWidth="1"/>
    <col min="6148" max="6148" width="64.85546875" style="12" bestFit="1" customWidth="1"/>
    <col min="6149" max="6149" width="52.28515625" style="12" customWidth="1"/>
    <col min="6150" max="6400" width="11.42578125" style="12"/>
    <col min="6401" max="6401" width="30" style="12" customWidth="1"/>
    <col min="6402" max="6402" width="7.5703125" style="12" customWidth="1"/>
    <col min="6403" max="6403" width="12" style="12" customWidth="1"/>
    <col min="6404" max="6404" width="64.85546875" style="12" bestFit="1" customWidth="1"/>
    <col min="6405" max="6405" width="52.28515625" style="12" customWidth="1"/>
    <col min="6406" max="6656" width="11.42578125" style="12"/>
    <col min="6657" max="6657" width="30" style="12" customWidth="1"/>
    <col min="6658" max="6658" width="7.5703125" style="12" customWidth="1"/>
    <col min="6659" max="6659" width="12" style="12" customWidth="1"/>
    <col min="6660" max="6660" width="64.85546875" style="12" bestFit="1" customWidth="1"/>
    <col min="6661" max="6661" width="52.28515625" style="12" customWidth="1"/>
    <col min="6662" max="6912" width="11.42578125" style="12"/>
    <col min="6913" max="6913" width="30" style="12" customWidth="1"/>
    <col min="6914" max="6914" width="7.5703125" style="12" customWidth="1"/>
    <col min="6915" max="6915" width="12" style="12" customWidth="1"/>
    <col min="6916" max="6916" width="64.85546875" style="12" bestFit="1" customWidth="1"/>
    <col min="6917" max="6917" width="52.28515625" style="12" customWidth="1"/>
    <col min="6918" max="7168" width="11.42578125" style="12"/>
    <col min="7169" max="7169" width="30" style="12" customWidth="1"/>
    <col min="7170" max="7170" width="7.5703125" style="12" customWidth="1"/>
    <col min="7171" max="7171" width="12" style="12" customWidth="1"/>
    <col min="7172" max="7172" width="64.85546875" style="12" bestFit="1" customWidth="1"/>
    <col min="7173" max="7173" width="52.28515625" style="12" customWidth="1"/>
    <col min="7174" max="7424" width="11.42578125" style="12"/>
    <col min="7425" max="7425" width="30" style="12" customWidth="1"/>
    <col min="7426" max="7426" width="7.5703125" style="12" customWidth="1"/>
    <col min="7427" max="7427" width="12" style="12" customWidth="1"/>
    <col min="7428" max="7428" width="64.85546875" style="12" bestFit="1" customWidth="1"/>
    <col min="7429" max="7429" width="52.28515625" style="12" customWidth="1"/>
    <col min="7430" max="7680" width="11.42578125" style="12"/>
    <col min="7681" max="7681" width="30" style="12" customWidth="1"/>
    <col min="7682" max="7682" width="7.5703125" style="12" customWidth="1"/>
    <col min="7683" max="7683" width="12" style="12" customWidth="1"/>
    <col min="7684" max="7684" width="64.85546875" style="12" bestFit="1" customWidth="1"/>
    <col min="7685" max="7685" width="52.28515625" style="12" customWidth="1"/>
    <col min="7686" max="7936" width="11.42578125" style="12"/>
    <col min="7937" max="7937" width="30" style="12" customWidth="1"/>
    <col min="7938" max="7938" width="7.5703125" style="12" customWidth="1"/>
    <col min="7939" max="7939" width="12" style="12" customWidth="1"/>
    <col min="7940" max="7940" width="64.85546875" style="12" bestFit="1" customWidth="1"/>
    <col min="7941" max="7941" width="52.28515625" style="12" customWidth="1"/>
    <col min="7942" max="8192" width="11.42578125" style="12"/>
    <col min="8193" max="8193" width="30" style="12" customWidth="1"/>
    <col min="8194" max="8194" width="7.5703125" style="12" customWidth="1"/>
    <col min="8195" max="8195" width="12" style="12" customWidth="1"/>
    <col min="8196" max="8196" width="64.85546875" style="12" bestFit="1" customWidth="1"/>
    <col min="8197" max="8197" width="52.28515625" style="12" customWidth="1"/>
    <col min="8198" max="8448" width="11.42578125" style="12"/>
    <col min="8449" max="8449" width="30" style="12" customWidth="1"/>
    <col min="8450" max="8450" width="7.5703125" style="12" customWidth="1"/>
    <col min="8451" max="8451" width="12" style="12" customWidth="1"/>
    <col min="8452" max="8452" width="64.85546875" style="12" bestFit="1" customWidth="1"/>
    <col min="8453" max="8453" width="52.28515625" style="12" customWidth="1"/>
    <col min="8454" max="8704" width="11.42578125" style="12"/>
    <col min="8705" max="8705" width="30" style="12" customWidth="1"/>
    <col min="8706" max="8706" width="7.5703125" style="12" customWidth="1"/>
    <col min="8707" max="8707" width="12" style="12" customWidth="1"/>
    <col min="8708" max="8708" width="64.85546875" style="12" bestFit="1" customWidth="1"/>
    <col min="8709" max="8709" width="52.28515625" style="12" customWidth="1"/>
    <col min="8710" max="8960" width="11.42578125" style="12"/>
    <col min="8961" max="8961" width="30" style="12" customWidth="1"/>
    <col min="8962" max="8962" width="7.5703125" style="12" customWidth="1"/>
    <col min="8963" max="8963" width="12" style="12" customWidth="1"/>
    <col min="8964" max="8964" width="64.85546875" style="12" bestFit="1" customWidth="1"/>
    <col min="8965" max="8965" width="52.28515625" style="12" customWidth="1"/>
    <col min="8966" max="9216" width="11.42578125" style="12"/>
    <col min="9217" max="9217" width="30" style="12" customWidth="1"/>
    <col min="9218" max="9218" width="7.5703125" style="12" customWidth="1"/>
    <col min="9219" max="9219" width="12" style="12" customWidth="1"/>
    <col min="9220" max="9220" width="64.85546875" style="12" bestFit="1" customWidth="1"/>
    <col min="9221" max="9221" width="52.28515625" style="12" customWidth="1"/>
    <col min="9222" max="9472" width="11.42578125" style="12"/>
    <col min="9473" max="9473" width="30" style="12" customWidth="1"/>
    <col min="9474" max="9474" width="7.5703125" style="12" customWidth="1"/>
    <col min="9475" max="9475" width="12" style="12" customWidth="1"/>
    <col min="9476" max="9476" width="64.85546875" style="12" bestFit="1" customWidth="1"/>
    <col min="9477" max="9477" width="52.28515625" style="12" customWidth="1"/>
    <col min="9478" max="9728" width="11.42578125" style="12"/>
    <col min="9729" max="9729" width="30" style="12" customWidth="1"/>
    <col min="9730" max="9730" width="7.5703125" style="12" customWidth="1"/>
    <col min="9731" max="9731" width="12" style="12" customWidth="1"/>
    <col min="9732" max="9732" width="64.85546875" style="12" bestFit="1" customWidth="1"/>
    <col min="9733" max="9733" width="52.28515625" style="12" customWidth="1"/>
    <col min="9734" max="9984" width="11.42578125" style="12"/>
    <col min="9985" max="9985" width="30" style="12" customWidth="1"/>
    <col min="9986" max="9986" width="7.5703125" style="12" customWidth="1"/>
    <col min="9987" max="9987" width="12" style="12" customWidth="1"/>
    <col min="9988" max="9988" width="64.85546875" style="12" bestFit="1" customWidth="1"/>
    <col min="9989" max="9989" width="52.28515625" style="12" customWidth="1"/>
    <col min="9990" max="10240" width="11.42578125" style="12"/>
    <col min="10241" max="10241" width="30" style="12" customWidth="1"/>
    <col min="10242" max="10242" width="7.5703125" style="12" customWidth="1"/>
    <col min="10243" max="10243" width="12" style="12" customWidth="1"/>
    <col min="10244" max="10244" width="64.85546875" style="12" bestFit="1" customWidth="1"/>
    <col min="10245" max="10245" width="52.28515625" style="12" customWidth="1"/>
    <col min="10246" max="10496" width="11.42578125" style="12"/>
    <col min="10497" max="10497" width="30" style="12" customWidth="1"/>
    <col min="10498" max="10498" width="7.5703125" style="12" customWidth="1"/>
    <col min="10499" max="10499" width="12" style="12" customWidth="1"/>
    <col min="10500" max="10500" width="64.85546875" style="12" bestFit="1" customWidth="1"/>
    <col min="10501" max="10501" width="52.28515625" style="12" customWidth="1"/>
    <col min="10502" max="10752" width="11.42578125" style="12"/>
    <col min="10753" max="10753" width="30" style="12" customWidth="1"/>
    <col min="10754" max="10754" width="7.5703125" style="12" customWidth="1"/>
    <col min="10755" max="10755" width="12" style="12" customWidth="1"/>
    <col min="10756" max="10756" width="64.85546875" style="12" bestFit="1" customWidth="1"/>
    <col min="10757" max="10757" width="52.28515625" style="12" customWidth="1"/>
    <col min="10758" max="11008" width="11.42578125" style="12"/>
    <col min="11009" max="11009" width="30" style="12" customWidth="1"/>
    <col min="11010" max="11010" width="7.5703125" style="12" customWidth="1"/>
    <col min="11011" max="11011" width="12" style="12" customWidth="1"/>
    <col min="11012" max="11012" width="64.85546875" style="12" bestFit="1" customWidth="1"/>
    <col min="11013" max="11013" width="52.28515625" style="12" customWidth="1"/>
    <col min="11014" max="11264" width="11.42578125" style="12"/>
    <col min="11265" max="11265" width="30" style="12" customWidth="1"/>
    <col min="11266" max="11266" width="7.5703125" style="12" customWidth="1"/>
    <col min="11267" max="11267" width="12" style="12" customWidth="1"/>
    <col min="11268" max="11268" width="64.85546875" style="12" bestFit="1" customWidth="1"/>
    <col min="11269" max="11269" width="52.28515625" style="12" customWidth="1"/>
    <col min="11270" max="11520" width="11.42578125" style="12"/>
    <col min="11521" max="11521" width="30" style="12" customWidth="1"/>
    <col min="11522" max="11522" width="7.5703125" style="12" customWidth="1"/>
    <col min="11523" max="11523" width="12" style="12" customWidth="1"/>
    <col min="11524" max="11524" width="64.85546875" style="12" bestFit="1" customWidth="1"/>
    <col min="11525" max="11525" width="52.28515625" style="12" customWidth="1"/>
    <col min="11526" max="11776" width="11.42578125" style="12"/>
    <col min="11777" max="11777" width="30" style="12" customWidth="1"/>
    <col min="11778" max="11778" width="7.5703125" style="12" customWidth="1"/>
    <col min="11779" max="11779" width="12" style="12" customWidth="1"/>
    <col min="11780" max="11780" width="64.85546875" style="12" bestFit="1" customWidth="1"/>
    <col min="11781" max="11781" width="52.28515625" style="12" customWidth="1"/>
    <col min="11782" max="12032" width="11.42578125" style="12"/>
    <col min="12033" max="12033" width="30" style="12" customWidth="1"/>
    <col min="12034" max="12034" width="7.5703125" style="12" customWidth="1"/>
    <col min="12035" max="12035" width="12" style="12" customWidth="1"/>
    <col min="12036" max="12036" width="64.85546875" style="12" bestFit="1" customWidth="1"/>
    <col min="12037" max="12037" width="52.28515625" style="12" customWidth="1"/>
    <col min="12038" max="12288" width="11.42578125" style="12"/>
    <col min="12289" max="12289" width="30" style="12" customWidth="1"/>
    <col min="12290" max="12290" width="7.5703125" style="12" customWidth="1"/>
    <col min="12291" max="12291" width="12" style="12" customWidth="1"/>
    <col min="12292" max="12292" width="64.85546875" style="12" bestFit="1" customWidth="1"/>
    <col min="12293" max="12293" width="52.28515625" style="12" customWidth="1"/>
    <col min="12294" max="12544" width="11.42578125" style="12"/>
    <col min="12545" max="12545" width="30" style="12" customWidth="1"/>
    <col min="12546" max="12546" width="7.5703125" style="12" customWidth="1"/>
    <col min="12547" max="12547" width="12" style="12" customWidth="1"/>
    <col min="12548" max="12548" width="64.85546875" style="12" bestFit="1" customWidth="1"/>
    <col min="12549" max="12549" width="52.28515625" style="12" customWidth="1"/>
    <col min="12550" max="12800" width="11.42578125" style="12"/>
    <col min="12801" max="12801" width="30" style="12" customWidth="1"/>
    <col min="12802" max="12802" width="7.5703125" style="12" customWidth="1"/>
    <col min="12803" max="12803" width="12" style="12" customWidth="1"/>
    <col min="12804" max="12804" width="64.85546875" style="12" bestFit="1" customWidth="1"/>
    <col min="12805" max="12805" width="52.28515625" style="12" customWidth="1"/>
    <col min="12806" max="13056" width="11.42578125" style="12"/>
    <col min="13057" max="13057" width="30" style="12" customWidth="1"/>
    <col min="13058" max="13058" width="7.5703125" style="12" customWidth="1"/>
    <col min="13059" max="13059" width="12" style="12" customWidth="1"/>
    <col min="13060" max="13060" width="64.85546875" style="12" bestFit="1" customWidth="1"/>
    <col min="13061" max="13061" width="52.28515625" style="12" customWidth="1"/>
    <col min="13062" max="13312" width="11.42578125" style="12"/>
    <col min="13313" max="13313" width="30" style="12" customWidth="1"/>
    <col min="13314" max="13314" width="7.5703125" style="12" customWidth="1"/>
    <col min="13315" max="13315" width="12" style="12" customWidth="1"/>
    <col min="13316" max="13316" width="64.85546875" style="12" bestFit="1" customWidth="1"/>
    <col min="13317" max="13317" width="52.28515625" style="12" customWidth="1"/>
    <col min="13318" max="13568" width="11.42578125" style="12"/>
    <col min="13569" max="13569" width="30" style="12" customWidth="1"/>
    <col min="13570" max="13570" width="7.5703125" style="12" customWidth="1"/>
    <col min="13571" max="13571" width="12" style="12" customWidth="1"/>
    <col min="13572" max="13572" width="64.85546875" style="12" bestFit="1" customWidth="1"/>
    <col min="13573" max="13573" width="52.28515625" style="12" customWidth="1"/>
    <col min="13574" max="13824" width="11.42578125" style="12"/>
    <col min="13825" max="13825" width="30" style="12" customWidth="1"/>
    <col min="13826" max="13826" width="7.5703125" style="12" customWidth="1"/>
    <col min="13827" max="13827" width="12" style="12" customWidth="1"/>
    <col min="13828" max="13828" width="64.85546875" style="12" bestFit="1" customWidth="1"/>
    <col min="13829" max="13829" width="52.28515625" style="12" customWidth="1"/>
    <col min="13830" max="14080" width="11.42578125" style="12"/>
    <col min="14081" max="14081" width="30" style="12" customWidth="1"/>
    <col min="14082" max="14082" width="7.5703125" style="12" customWidth="1"/>
    <col min="14083" max="14083" width="12" style="12" customWidth="1"/>
    <col min="14084" max="14084" width="64.85546875" style="12" bestFit="1" customWidth="1"/>
    <col min="14085" max="14085" width="52.28515625" style="12" customWidth="1"/>
    <col min="14086" max="14336" width="11.42578125" style="12"/>
    <col min="14337" max="14337" width="30" style="12" customWidth="1"/>
    <col min="14338" max="14338" width="7.5703125" style="12" customWidth="1"/>
    <col min="14339" max="14339" width="12" style="12" customWidth="1"/>
    <col min="14340" max="14340" width="64.85546875" style="12" bestFit="1" customWidth="1"/>
    <col min="14341" max="14341" width="52.28515625" style="12" customWidth="1"/>
    <col min="14342" max="14592" width="11.42578125" style="12"/>
    <col min="14593" max="14593" width="30" style="12" customWidth="1"/>
    <col min="14594" max="14594" width="7.5703125" style="12" customWidth="1"/>
    <col min="14595" max="14595" width="12" style="12" customWidth="1"/>
    <col min="14596" max="14596" width="64.85546875" style="12" bestFit="1" customWidth="1"/>
    <col min="14597" max="14597" width="52.28515625" style="12" customWidth="1"/>
    <col min="14598" max="14848" width="11.42578125" style="12"/>
    <col min="14849" max="14849" width="30" style="12" customWidth="1"/>
    <col min="14850" max="14850" width="7.5703125" style="12" customWidth="1"/>
    <col min="14851" max="14851" width="12" style="12" customWidth="1"/>
    <col min="14852" max="14852" width="64.85546875" style="12" bestFit="1" customWidth="1"/>
    <col min="14853" max="14853" width="52.28515625" style="12" customWidth="1"/>
    <col min="14854" max="15104" width="11.42578125" style="12"/>
    <col min="15105" max="15105" width="30" style="12" customWidth="1"/>
    <col min="15106" max="15106" width="7.5703125" style="12" customWidth="1"/>
    <col min="15107" max="15107" width="12" style="12" customWidth="1"/>
    <col min="15108" max="15108" width="64.85546875" style="12" bestFit="1" customWidth="1"/>
    <col min="15109" max="15109" width="52.28515625" style="12" customWidth="1"/>
    <col min="15110" max="15360" width="11.42578125" style="12"/>
    <col min="15361" max="15361" width="30" style="12" customWidth="1"/>
    <col min="15362" max="15362" width="7.5703125" style="12" customWidth="1"/>
    <col min="15363" max="15363" width="12" style="12" customWidth="1"/>
    <col min="15364" max="15364" width="64.85546875" style="12" bestFit="1" customWidth="1"/>
    <col min="15365" max="15365" width="52.28515625" style="12" customWidth="1"/>
    <col min="15366" max="15616" width="11.42578125" style="12"/>
    <col min="15617" max="15617" width="30" style="12" customWidth="1"/>
    <col min="15618" max="15618" width="7.5703125" style="12" customWidth="1"/>
    <col min="15619" max="15619" width="12" style="12" customWidth="1"/>
    <col min="15620" max="15620" width="64.85546875" style="12" bestFit="1" customWidth="1"/>
    <col min="15621" max="15621" width="52.28515625" style="12" customWidth="1"/>
    <col min="15622" max="15872" width="11.42578125" style="12"/>
    <col min="15873" max="15873" width="30" style="12" customWidth="1"/>
    <col min="15874" max="15874" width="7.5703125" style="12" customWidth="1"/>
    <col min="15875" max="15875" width="12" style="12" customWidth="1"/>
    <col min="15876" max="15876" width="64.85546875" style="12" bestFit="1" customWidth="1"/>
    <col min="15877" max="15877" width="52.28515625" style="12" customWidth="1"/>
    <col min="15878" max="16128" width="11.42578125" style="12"/>
    <col min="16129" max="16129" width="30" style="12" customWidth="1"/>
    <col min="16130" max="16130" width="7.5703125" style="12" customWidth="1"/>
    <col min="16131" max="16131" width="12" style="12" customWidth="1"/>
    <col min="16132" max="16132" width="64.85546875" style="12" bestFit="1" customWidth="1"/>
    <col min="16133" max="16133" width="52.28515625" style="12" customWidth="1"/>
    <col min="16134" max="16384" width="11.42578125" style="12"/>
  </cols>
  <sheetData>
    <row r="1" spans="1:5" ht="30" customHeight="1" x14ac:dyDescent="0.25">
      <c r="A1" s="158" t="s">
        <v>662</v>
      </c>
      <c r="B1" s="159"/>
      <c r="C1" s="159"/>
      <c r="D1" s="159"/>
      <c r="E1" s="159"/>
    </row>
    <row r="2" spans="1:5" s="14" customFormat="1" ht="30" customHeight="1" x14ac:dyDescent="0.25">
      <c r="A2" s="15" t="s">
        <v>663</v>
      </c>
      <c r="B2" s="16"/>
      <c r="C2" s="28" t="s">
        <v>664</v>
      </c>
      <c r="D2" s="29"/>
      <c r="E2" s="13"/>
    </row>
    <row r="3" spans="1:5" s="14" customFormat="1" ht="30" customHeight="1" x14ac:dyDescent="0.25">
      <c r="A3" s="15" t="s">
        <v>665</v>
      </c>
      <c r="B3" s="16"/>
      <c r="C3" s="28" t="s">
        <v>655</v>
      </c>
      <c r="D3" s="29"/>
      <c r="E3" s="13"/>
    </row>
    <row r="4" spans="1:5" s="14" customFormat="1" ht="30" customHeight="1" x14ac:dyDescent="0.25">
      <c r="A4" s="15" t="s">
        <v>666</v>
      </c>
      <c r="B4" s="16"/>
      <c r="C4" s="28" t="s">
        <v>685</v>
      </c>
      <c r="D4" s="29"/>
      <c r="E4" s="13"/>
    </row>
    <row r="5" spans="1:5" s="14" customFormat="1" ht="30" customHeight="1" x14ac:dyDescent="0.25">
      <c r="A5" s="160" t="s">
        <v>667</v>
      </c>
      <c r="B5" s="161"/>
      <c r="C5" s="168" t="s">
        <v>668</v>
      </c>
      <c r="D5" s="169"/>
      <c r="E5" s="17"/>
    </row>
    <row r="6" spans="1:5" s="14" customFormat="1" ht="30" customHeight="1" x14ac:dyDescent="0.25">
      <c r="A6" s="162" t="s">
        <v>669</v>
      </c>
      <c r="B6" s="163"/>
      <c r="C6" s="163"/>
      <c r="D6" s="163"/>
      <c r="E6" s="164"/>
    </row>
    <row r="7" spans="1:5" s="14" customFormat="1" ht="30" customHeight="1" x14ac:dyDescent="0.25">
      <c r="A7" s="162" t="s">
        <v>670</v>
      </c>
      <c r="B7" s="163"/>
      <c r="C7" s="163"/>
      <c r="D7" s="163"/>
      <c r="E7" s="164"/>
    </row>
    <row r="8" spans="1:5" s="14" customFormat="1" ht="30" customHeight="1" x14ac:dyDescent="0.25">
      <c r="A8" s="18" t="s">
        <v>671</v>
      </c>
      <c r="B8" s="18" t="s">
        <v>672</v>
      </c>
      <c r="C8" s="18" t="s">
        <v>673</v>
      </c>
      <c r="D8" s="19" t="s">
        <v>674</v>
      </c>
      <c r="E8" s="18" t="s">
        <v>675</v>
      </c>
    </row>
    <row r="9" spans="1:5" s="24" customFormat="1" ht="30" customHeight="1" x14ac:dyDescent="0.25">
      <c r="A9" s="165" t="s">
        <v>660</v>
      </c>
      <c r="B9" s="20" t="s">
        <v>653</v>
      </c>
      <c r="C9" s="21" t="s">
        <v>676</v>
      </c>
      <c r="D9" s="22">
        <v>44364</v>
      </c>
      <c r="E9" s="23" t="s">
        <v>677</v>
      </c>
    </row>
    <row r="10" spans="1:5" s="14" customFormat="1" ht="30" customHeight="1" x14ac:dyDescent="0.25">
      <c r="A10" s="166"/>
      <c r="B10" s="25" t="s">
        <v>678</v>
      </c>
      <c r="C10" s="2" t="s">
        <v>679</v>
      </c>
      <c r="D10" s="26">
        <v>44446</v>
      </c>
      <c r="E10" s="30" t="s">
        <v>680</v>
      </c>
    </row>
    <row r="11" spans="1:5" s="14" customFormat="1" ht="30" customHeight="1" x14ac:dyDescent="0.25">
      <c r="A11" s="166"/>
      <c r="B11" s="27" t="s">
        <v>681</v>
      </c>
      <c r="C11" s="21" t="s">
        <v>682</v>
      </c>
      <c r="D11" s="22">
        <v>44537</v>
      </c>
      <c r="E11" s="23" t="s">
        <v>680</v>
      </c>
    </row>
    <row r="12" spans="1:5" s="14" customFormat="1" ht="30" customHeight="1" x14ac:dyDescent="0.25">
      <c r="A12" s="167"/>
      <c r="B12" s="25" t="s">
        <v>683</v>
      </c>
      <c r="C12" s="2" t="s">
        <v>684</v>
      </c>
      <c r="D12" s="26">
        <v>44628</v>
      </c>
      <c r="E12" s="30" t="s">
        <v>680</v>
      </c>
    </row>
  </sheetData>
  <sheetProtection algorithmName="SHA-512" hashValue="6TgWJVwO3AiJTCW/pv6osDIyFM0nuU0M0JcT/4HkOCAacCG08Z9tJZe3+UcZybzYyM06OC2ta30vpK954Lh9fQ==" saltValue="FIFxq8eefa33B+o61kRiFQ==" spinCount="100000" sheet="1" objects="1" scenarios="1"/>
  <mergeCells count="6">
    <mergeCell ref="A1:E1"/>
    <mergeCell ref="A5:B5"/>
    <mergeCell ref="A6:E6"/>
    <mergeCell ref="A7:E7"/>
    <mergeCell ref="A9:A12"/>
    <mergeCell ref="C5:D5"/>
  </mergeCells>
  <pageMargins left="0.7" right="0.7" top="0.75" bottom="0.75" header="0.3" footer="0.3"/>
  <pageSetup scale="8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Protein</vt:lpstr>
      <vt:lpstr>Rebid Schedule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Rina Marsland</dc:creator>
  <cp:lastModifiedBy>Rina Marsland</cp:lastModifiedBy>
  <cp:lastPrinted>2021-05-27T16:12:26Z</cp:lastPrinted>
  <dcterms:created xsi:type="dcterms:W3CDTF">2021-05-18T21:43:19Z</dcterms:created>
  <dcterms:modified xsi:type="dcterms:W3CDTF">2021-11-18T17:37:51Z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34ed4f5-eae4-40c7-82be-b1cdf720a1b9_Enabled">
    <vt:lpwstr>true</vt:lpwstr>
  </property>
  <property fmtid="{D5CDD505-2E9C-101B-9397-08002B2CF9AE}" pid="3" name="MSIP_Label_834ed4f5-eae4-40c7-82be-b1cdf720a1b9_SetDate">
    <vt:lpwstr>2021-05-18T21:43:19Z</vt:lpwstr>
  </property>
  <property fmtid="{D5CDD505-2E9C-101B-9397-08002B2CF9AE}" pid="4" name="MSIP_Label_834ed4f5-eae4-40c7-82be-b1cdf720a1b9_Method">
    <vt:lpwstr>Standard</vt:lpwstr>
  </property>
  <property fmtid="{D5CDD505-2E9C-101B-9397-08002B2CF9AE}" pid="5" name="MSIP_Label_834ed4f5-eae4-40c7-82be-b1cdf720a1b9_Name">
    <vt:lpwstr>Unclassified - Non classifié</vt:lpwstr>
  </property>
  <property fmtid="{D5CDD505-2E9C-101B-9397-08002B2CF9AE}" pid="6" name="MSIP_Label_834ed4f5-eae4-40c7-82be-b1cdf720a1b9_SiteId">
    <vt:lpwstr>e0d54a3c-7bbe-4a64-9d46-f9f84a41c833</vt:lpwstr>
  </property>
  <property fmtid="{D5CDD505-2E9C-101B-9397-08002B2CF9AE}" pid="7" name="MSIP_Label_834ed4f5-eae4-40c7-82be-b1cdf720a1b9_ActionId">
    <vt:lpwstr>3f3b297f-70bd-4607-b080-bf7d7d2a34e8</vt:lpwstr>
  </property>
  <property fmtid="{D5CDD505-2E9C-101B-9397-08002B2CF9AE}" pid="8" name="MSIP_Label_834ed4f5-eae4-40c7-82be-b1cdf720a1b9_ContentBits">
    <vt:lpwstr>1</vt:lpwstr>
  </property>
</Properties>
</file>