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kw\Desktop\WAYNE'S DESKTOP Nov 4, 2016\Active Files\0 OUT TO TENDER\W0142-18X013 - Compressed Gases\"/>
    </mc:Choice>
  </mc:AlternateContent>
  <bookViews>
    <workbookView xWindow="0" yWindow="0" windowWidth="15360" windowHeight="7755" activeTab="2"/>
  </bookViews>
  <sheets>
    <sheet name="Year 1" sheetId="1" r:id="rId1"/>
    <sheet name="Option Year 1" sheetId="2" r:id="rId2"/>
    <sheet name="Option Year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3" l="1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H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H14" i="3"/>
  <c r="I14" i="3" s="1"/>
  <c r="I13" i="3"/>
  <c r="I12" i="3"/>
  <c r="I64" i="3" l="1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H44" i="2"/>
  <c r="I44" i="2" s="1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H14" i="2"/>
  <c r="I13" i="2"/>
  <c r="I12" i="2"/>
  <c r="I12" i="1"/>
  <c r="I13" i="1"/>
  <c r="I14" i="1"/>
  <c r="I15" i="1"/>
  <c r="I16" i="1"/>
  <c r="I17" i="1"/>
  <c r="I18" i="1"/>
  <c r="I19" i="1"/>
  <c r="I20" i="1"/>
  <c r="I21" i="1"/>
  <c r="I22" i="1"/>
  <c r="I23" i="1"/>
  <c r="I64" i="2" l="1"/>
  <c r="I63" i="1"/>
  <c r="I62" i="1"/>
  <c r="H14" i="1" l="1"/>
  <c r="H44" i="1"/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64" i="1" l="1"/>
</calcChain>
</file>

<file path=xl/sharedStrings.xml><?xml version="1.0" encoding="utf-8"?>
<sst xmlns="http://schemas.openxmlformats.org/spreadsheetml/2006/main" count="416" uniqueCount="77">
  <si>
    <t>Gas</t>
  </si>
  <si>
    <t>Unit of Issue</t>
  </si>
  <si>
    <t>KG</t>
  </si>
  <si>
    <t>L</t>
  </si>
  <si>
    <t>LB</t>
  </si>
  <si>
    <t>65% ARGON / 35% HYDROGEN MIX</t>
  </si>
  <si>
    <t>Monthly rental of all cylinders</t>
  </si>
  <si>
    <t xml:space="preserve"> </t>
  </si>
  <si>
    <t>Vendor standard Size/Cap</t>
  </si>
  <si>
    <t>Vendor Product Code</t>
  </si>
  <si>
    <r>
      <rPr>
        <b/>
        <sz val="12"/>
        <color rgb="FFFF0000"/>
        <rFont val="Times New Roman"/>
        <family val="1"/>
      </rPr>
      <t xml:space="preserve">A.  </t>
    </r>
    <r>
      <rPr>
        <b/>
        <sz val="12"/>
        <color theme="1"/>
        <rFont val="Times New Roman"/>
        <family val="1"/>
      </rPr>
      <t xml:space="preserve">                             Cylinder Volume                            </t>
    </r>
  </si>
  <si>
    <r>
      <rPr>
        <b/>
        <sz val="12"/>
        <color rgb="FFFF0000"/>
        <rFont val="Times New Roman"/>
        <family val="1"/>
      </rPr>
      <t>C.</t>
    </r>
    <r>
      <rPr>
        <b/>
        <sz val="12"/>
        <color theme="1"/>
        <rFont val="Times New Roman"/>
        <family val="1"/>
      </rPr>
      <t xml:space="preserve">                               Estimated Usage           (Per Cylinder)</t>
    </r>
  </si>
  <si>
    <r>
      <t>M</t>
    </r>
    <r>
      <rPr>
        <b/>
        <vertAlign val="superscript"/>
        <sz val="12"/>
        <rFont val="Times New Roman"/>
        <family val="1"/>
      </rPr>
      <t>3</t>
    </r>
  </si>
  <si>
    <r>
      <t>ACETYLENE</t>
    </r>
    <r>
      <rPr>
        <sz val="12"/>
        <color theme="1"/>
        <rFont val="Times New Roman"/>
        <family val="1"/>
      </rPr>
      <t xml:space="preserve"> – GAS-ACE14, CGA-410</t>
    </r>
  </si>
  <si>
    <r>
      <t>M</t>
    </r>
    <r>
      <rPr>
        <b/>
        <vertAlign val="superscript"/>
        <sz val="12"/>
        <color theme="1"/>
        <rFont val="Times New Roman"/>
        <family val="1"/>
      </rPr>
      <t>3</t>
    </r>
  </si>
  <si>
    <r>
      <t xml:space="preserve">ACETYLENE </t>
    </r>
    <r>
      <rPr>
        <sz val="12"/>
        <color theme="1"/>
        <rFont val="Times New Roman"/>
        <family val="1"/>
      </rPr>
      <t>–, Class 2.1,</t>
    </r>
  </si>
  <si>
    <r>
      <t>ACETYLENE</t>
    </r>
    <r>
      <rPr>
        <sz val="12"/>
        <color theme="1"/>
        <rFont val="Times New Roman"/>
        <family val="1"/>
      </rPr>
      <t xml:space="preserve"> –Class 2.1</t>
    </r>
  </si>
  <si>
    <r>
      <t xml:space="preserve">ARGON </t>
    </r>
    <r>
      <rPr>
        <sz val="12"/>
        <color theme="1"/>
        <rFont val="Times New Roman"/>
        <family val="1"/>
      </rPr>
      <t xml:space="preserve"> – 75/25 Argon/CO2 Mix E.g .(C25/STAR14T) </t>
    </r>
  </si>
  <si>
    <r>
      <t>ARGON</t>
    </r>
    <r>
      <rPr>
        <sz val="12"/>
        <color theme="1"/>
        <rFont val="Times New Roman"/>
        <family val="1"/>
      </rPr>
      <t xml:space="preserve"> -AR Q Class 2.2 WT #34.4,</t>
    </r>
  </si>
  <si>
    <r>
      <t xml:space="preserve">ARGON </t>
    </r>
    <r>
      <rPr>
        <sz val="12"/>
        <color theme="1"/>
        <rFont val="Times New Roman"/>
        <family val="1"/>
      </rPr>
      <t xml:space="preserve"> – 75/25 Argon/CO2 Mix Contractor- E.g .(C25/STAR14T)</t>
    </r>
  </si>
  <si>
    <r>
      <t>C25 – 75/25 Argon/CO2</t>
    </r>
    <r>
      <rPr>
        <sz val="12"/>
        <color theme="1"/>
        <rFont val="Times New Roman"/>
        <family val="1"/>
      </rPr>
      <t xml:space="preserve"> Mix Contractor-owned cylinders, </t>
    </r>
    <r>
      <rPr>
        <b/>
        <sz val="12"/>
        <color theme="1"/>
        <rFont val="Times New Roman"/>
        <family val="1"/>
      </rPr>
      <t xml:space="preserve">under </t>
    </r>
    <r>
      <rPr>
        <sz val="12"/>
        <color theme="1"/>
        <rFont val="Times New Roman"/>
        <family val="1"/>
      </rPr>
      <t>3.5 m³;</t>
    </r>
  </si>
  <si>
    <r>
      <t>CARBON DIOXIDE-</t>
    </r>
    <r>
      <rPr>
        <sz val="12"/>
        <color theme="1"/>
        <rFont val="Times New Roman"/>
        <family val="1"/>
      </rPr>
      <t>CD 64 Class 2.2 GAS-CO237, WT #89.3, Contractor-owned cylinders approx cylinder size 22.8Kg – 29Kg</t>
    </r>
  </si>
  <si>
    <r>
      <t xml:space="preserve">COMPRESSED AIR Medical </t>
    </r>
    <r>
      <rPr>
        <sz val="12"/>
        <color theme="1"/>
        <rFont val="Times New Roman"/>
        <family val="1"/>
      </rPr>
      <t>compressed air, 6.50 m³ (44).</t>
    </r>
  </si>
  <si>
    <r>
      <t xml:space="preserve">COMPRESSED AIR, </t>
    </r>
    <r>
      <rPr>
        <sz val="12"/>
        <rFont val="Times New Roman"/>
        <family val="1"/>
      </rPr>
      <t>Contractor-owned cylinders 3.19-m³;</t>
    </r>
  </si>
  <si>
    <r>
      <t xml:space="preserve">COMPRESSED AIR, </t>
    </r>
    <r>
      <rPr>
        <sz val="12"/>
        <color theme="1"/>
        <rFont val="Times New Roman"/>
        <family val="1"/>
      </rPr>
      <t>Contractor-owned cylinders 6.38 m³;</t>
    </r>
  </si>
  <si>
    <r>
      <t>HYDROGEN</t>
    </r>
    <r>
      <rPr>
        <sz val="12"/>
        <rFont val="Times New Roman"/>
        <family val="1"/>
      </rPr>
      <t xml:space="preserve"> –“K”, Class 2.1 UN1049 WT#61.3, Contractor-owned cylinders, approx Cylinder Size 5.3 m³;</t>
    </r>
  </si>
  <si>
    <r>
      <t>MEDICAL GRADE NITROGEN</t>
    </r>
    <r>
      <rPr>
        <sz val="12"/>
        <color theme="1"/>
        <rFont val="Times New Roman"/>
        <family val="1"/>
      </rPr>
      <t xml:space="preserve"> -Contractor-owned cylinder </t>
    </r>
    <r>
      <rPr>
        <b/>
        <sz val="12"/>
        <color theme="1"/>
        <rFont val="Times New Roman"/>
        <family val="1"/>
      </rPr>
      <t xml:space="preserve">over </t>
    </r>
    <r>
      <rPr>
        <sz val="12"/>
        <color theme="1"/>
        <rFont val="Times New Roman"/>
        <family val="1"/>
      </rPr>
      <t>3.5 m³;</t>
    </r>
  </si>
  <si>
    <r>
      <t>MEDICAL GRADE NITROGEN</t>
    </r>
    <r>
      <rPr>
        <sz val="12"/>
        <color theme="1"/>
        <rFont val="Times New Roman"/>
        <family val="1"/>
      </rPr>
      <t xml:space="preserve"> -Contractor-owned cylinder </t>
    </r>
    <r>
      <rPr>
        <b/>
        <sz val="12"/>
        <color theme="1"/>
        <rFont val="Times New Roman"/>
        <family val="1"/>
      </rPr>
      <t xml:space="preserve">under </t>
    </r>
    <r>
      <rPr>
        <sz val="12"/>
        <color theme="1"/>
        <rFont val="Times New Roman"/>
        <family val="1"/>
      </rPr>
      <t>3.5 m³;</t>
    </r>
  </si>
  <si>
    <r>
      <t>MEDICAL OXYGEN</t>
    </r>
    <r>
      <rPr>
        <sz val="12"/>
        <color theme="1"/>
        <rFont val="Times New Roman"/>
        <family val="1"/>
      </rPr>
      <t xml:space="preserve"> Contractor-owned cylinders "E" type or approx. 0.72 m³;</t>
    </r>
  </si>
  <si>
    <r>
      <t>M</t>
    </r>
    <r>
      <rPr>
        <b/>
        <sz val="12"/>
        <color theme="1"/>
        <rFont val="Times New Roman"/>
        <family val="1"/>
      </rPr>
      <t xml:space="preserve">EDICAL OXYGEN </t>
    </r>
    <r>
      <rPr>
        <sz val="12"/>
        <color theme="1"/>
        <rFont val="Times New Roman"/>
        <family val="1"/>
      </rPr>
      <t>Contractor-owned cylinders approx. 3.38 m³ cylinder.</t>
    </r>
  </si>
  <si>
    <r>
      <t>MEDICAL OXYGEN</t>
    </r>
    <r>
      <rPr>
        <sz val="12"/>
        <color theme="1"/>
        <rFont val="Times New Roman"/>
        <family val="1"/>
      </rPr>
      <t>, Contractor-owned cylinders "D" type or approx. 0.42 m³ cylinder.</t>
    </r>
  </si>
  <si>
    <r>
      <t>NITROGEN</t>
    </r>
    <r>
      <rPr>
        <sz val="12"/>
        <color theme="1"/>
        <rFont val="Times New Roman"/>
        <family val="1"/>
      </rPr>
      <t xml:space="preserve"> – Class 2.2 GAS-NIT50 WT. #68.0, </t>
    </r>
  </si>
  <si>
    <r>
      <t xml:space="preserve">NITROGEN </t>
    </r>
    <r>
      <rPr>
        <sz val="12"/>
        <color theme="1"/>
        <rFont val="Times New Roman"/>
        <family val="1"/>
      </rPr>
      <t>– NI Q Class 2.2 GAS-NIT11 WT. #31.0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</si>
  <si>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Zero </t>
    </r>
    <r>
      <rPr>
        <sz val="12"/>
        <color theme="1"/>
        <rFont val="Times New Roman"/>
        <family val="1"/>
      </rPr>
      <t xml:space="preserve">- &lt;0.5 ppm of impurities in nitrogen, contractor-owned cylinders </t>
    </r>
    <r>
      <rPr>
        <b/>
        <sz val="12"/>
        <color theme="1"/>
        <rFont val="Times New Roman"/>
        <family val="1"/>
      </rPr>
      <t xml:space="preserve">under </t>
    </r>
    <r>
      <rPr>
        <sz val="12"/>
        <color theme="1"/>
        <rFont val="Times New Roman"/>
        <family val="1"/>
      </rPr>
      <t>3.5 m³ capacity.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</si>
  <si>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Zero </t>
    </r>
    <r>
      <rPr>
        <sz val="12"/>
        <color theme="1"/>
        <rFont val="Times New Roman"/>
        <family val="1"/>
      </rPr>
      <t xml:space="preserve">- &lt;0.5 ppm of impurities in nitrogen. Contractor-owned cylinders </t>
    </r>
    <r>
      <rPr>
        <b/>
        <sz val="12"/>
        <color theme="1"/>
        <rFont val="Times New Roman"/>
        <family val="1"/>
      </rPr>
      <t>over</t>
    </r>
    <r>
      <rPr>
        <sz val="12"/>
        <color theme="1"/>
        <rFont val="Times New Roman"/>
        <family val="1"/>
      </rPr>
      <t xml:space="preserve"> 3.5-m³ capacity.</t>
    </r>
  </si>
  <si>
    <r>
      <t>OXYGEN</t>
    </r>
    <r>
      <rPr>
        <sz val="12"/>
        <color theme="1"/>
        <rFont val="Times New Roman"/>
        <family val="1"/>
      </rPr>
      <t xml:space="preserve"> (compressed) –K, Class 2.2, GAS-OXY44 WT #70.0, Contractor-owned cylinders, approx Cylinder size 6.9 m³;</t>
    </r>
  </si>
  <si>
    <r>
      <t>OXYGEN</t>
    </r>
    <r>
      <rPr>
        <sz val="12"/>
        <color theme="1"/>
        <rFont val="Times New Roman"/>
        <family val="1"/>
      </rPr>
      <t xml:space="preserve"> –0X M Class 2.2 GAS-OXY22 WT. #31.0, Contractor-owned cylinders approx cylinder size 1.54 m³ – 2.42 m³;</t>
    </r>
  </si>
  <si>
    <r>
      <t>OXYGEN</t>
    </r>
    <r>
      <rPr>
        <sz val="12"/>
        <color theme="1"/>
        <rFont val="Times New Roman"/>
        <family val="1"/>
      </rPr>
      <t xml:space="preserve"> –0X M-S GAS-OXY22 Class 2.2 GAS-OXY22 WT. #37.0, Contractor-owned cylinders approx cylinder size 3.44 m³;</t>
    </r>
  </si>
  <si>
    <r>
      <t xml:space="preserve">Hazardous </t>
    </r>
    <r>
      <rPr>
        <sz val="12"/>
        <rFont val="Times New Roman"/>
        <family val="1"/>
      </rPr>
      <t xml:space="preserve">material fees per </t>
    </r>
    <r>
      <rPr>
        <sz val="12"/>
        <color theme="1"/>
        <rFont val="Times New Roman"/>
        <family val="1"/>
      </rPr>
      <t>delivery</t>
    </r>
  </si>
  <si>
    <t xml:space="preserve">Annex B </t>
  </si>
  <si>
    <t>1.     Pricing is to include all delivery and off-loading charges to the Canadian Forces Base Suffield.</t>
  </si>
  <si>
    <t>2.     GST is extra, and is to be shown on a separate line on each invoice.</t>
  </si>
  <si>
    <r>
      <t>ARGON</t>
    </r>
    <r>
      <rPr>
        <sz val="12"/>
        <rFont val="Times New Roman"/>
        <family val="1"/>
      </rPr>
      <t xml:space="preserve"> -NOS (MIG Gas) </t>
    </r>
    <r>
      <rPr>
        <sz val="12"/>
        <color rgb="FFFF0000"/>
        <rFont val="Times New Roman"/>
        <family val="1"/>
      </rPr>
      <t xml:space="preserve">minimum </t>
    </r>
    <r>
      <rPr>
        <b/>
        <sz val="12"/>
        <rFont val="Times New Roman"/>
        <family val="1"/>
      </rPr>
      <t>99.9% pure argon</t>
    </r>
    <r>
      <rPr>
        <sz val="12"/>
        <rFont val="Times New Roman"/>
        <family val="1"/>
      </rPr>
      <t xml:space="preserve">  Class 2.2 approx WT #33.6, </t>
    </r>
  </si>
  <si>
    <r>
      <t>HELIUM</t>
    </r>
    <r>
      <rPr>
        <sz val="12"/>
        <rFont val="Times New Roman"/>
        <family val="1"/>
      </rPr>
      <t xml:space="preserve"> -Contractor-owned cylinders </t>
    </r>
    <r>
      <rPr>
        <sz val="12"/>
        <color rgb="FFFF0000"/>
        <rFont val="Times New Roman"/>
        <family val="1"/>
      </rPr>
      <t xml:space="preserve"> minimum</t>
    </r>
    <r>
      <rPr>
        <sz val="12"/>
        <rFont val="Times New Roman"/>
        <family val="1"/>
      </rPr>
      <t xml:space="preserve"> 99.995% pure 7.93-m³ capacity cylinder.</t>
    </r>
  </si>
  <si>
    <r>
      <t>HELIUM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U.H.P</t>
    </r>
    <r>
      <rPr>
        <sz val="12"/>
        <rFont val="Times New Roman"/>
        <family val="1"/>
      </rPr>
      <t xml:space="preserve">. 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99.999% Pure, 6.02 m³ (Size 44) in contractor-owned cylinders.</t>
    </r>
  </si>
  <si>
    <r>
      <t>HYDROGEN -</t>
    </r>
    <r>
      <rPr>
        <sz val="12"/>
        <rFont val="Times New Roman"/>
        <family val="1"/>
      </rPr>
      <t>Contractor-owned cylinders</t>
    </r>
    <r>
      <rPr>
        <sz val="12"/>
        <color rgb="FFFF0000"/>
        <rFont val="Times New Roman"/>
        <family val="1"/>
      </rPr>
      <t xml:space="preserve"> minimum </t>
    </r>
    <r>
      <rPr>
        <sz val="12"/>
        <rFont val="Times New Roman"/>
        <family val="1"/>
      </rPr>
      <t>99.95% pure, 3.5 m³ capacity;</t>
    </r>
  </si>
  <si>
    <r>
      <t>HYDROGEN</t>
    </r>
    <r>
      <rPr>
        <sz val="12"/>
        <rFont val="Times New Roman"/>
        <family val="1"/>
      </rPr>
      <t xml:space="preserve"> -Contractor-owned cylinders 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99.995% pure, 3.5 m³ to 5.41 m³ capacity cylinders.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</si>
  <si>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Pre-purified </t>
    </r>
    <r>
      <rPr>
        <sz val="12"/>
        <color rgb="FFFF0000"/>
        <rFont val="Times New Roman"/>
        <family val="1"/>
      </rPr>
      <t>minimum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99.998% purity contractor-owned cylinders </t>
    </r>
    <r>
      <rPr>
        <b/>
        <sz val="12"/>
        <color theme="1"/>
        <rFont val="Times New Roman"/>
        <family val="1"/>
      </rPr>
      <t xml:space="preserve">over </t>
    </r>
    <r>
      <rPr>
        <sz val="12"/>
        <color theme="1"/>
        <rFont val="Times New Roman"/>
        <family val="1"/>
      </rPr>
      <t>3.5 m³ capacity.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</si>
  <si>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Pre-purified </t>
    </r>
    <r>
      <rPr>
        <sz val="12"/>
        <color rgb="FFFF0000"/>
        <rFont val="Times New Roman"/>
        <family val="1"/>
      </rPr>
      <t>minimum</t>
    </r>
    <r>
      <rPr>
        <b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 xml:space="preserve">99.998% purity contractor-owned cylinders </t>
    </r>
    <r>
      <rPr>
        <b/>
        <sz val="12"/>
        <color theme="1"/>
        <rFont val="Times New Roman"/>
        <family val="1"/>
      </rPr>
      <t xml:space="preserve">under </t>
    </r>
    <r>
      <rPr>
        <sz val="12"/>
        <color theme="1"/>
        <rFont val="Times New Roman"/>
        <family val="1"/>
      </rPr>
      <t>3.5 m³ capacities.</t>
    </r>
  </si>
  <si>
    <r>
      <t>R134A</t>
    </r>
    <r>
      <rPr>
        <sz val="12"/>
        <rFont val="Times New Roman"/>
        <family val="1"/>
      </rPr>
      <t xml:space="preserve"> – Refrigerant Contractor-owned cylinders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37 lb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;</t>
    </r>
  </si>
  <si>
    <t>Total Evaluated Price</t>
  </si>
  <si>
    <r>
      <rPr>
        <b/>
        <sz val="12"/>
        <color rgb="FFFF0000"/>
        <rFont val="Times New Roman"/>
        <family val="1"/>
      </rPr>
      <t xml:space="preserve">B.        </t>
    </r>
    <r>
      <rPr>
        <b/>
        <sz val="12"/>
        <color theme="1"/>
        <rFont val="Times New Roman"/>
        <family val="1"/>
      </rPr>
      <t xml:space="preserve">                         Unit Price                            (per ft3, </t>
    </r>
    <r>
      <rPr>
        <b/>
        <sz val="12"/>
        <color rgb="FFFF0000"/>
        <rFont val="Times New Roman"/>
        <family val="1"/>
      </rPr>
      <t>kg, lb, L</t>
    </r>
    <r>
      <rPr>
        <b/>
        <sz val="12"/>
        <color theme="1"/>
        <rFont val="Times New Roman"/>
        <family val="1"/>
      </rPr>
      <t xml:space="preserve"> or m3)</t>
    </r>
  </si>
  <si>
    <r>
      <rPr>
        <b/>
        <sz val="12"/>
        <color rgb="FFFF0000"/>
        <rFont val="Times New Roman"/>
        <family val="1"/>
      </rPr>
      <t xml:space="preserve">D.     </t>
    </r>
    <r>
      <rPr>
        <b/>
        <sz val="12"/>
        <color theme="1"/>
        <rFont val="Times New Roman"/>
        <family val="1"/>
      </rPr>
      <t xml:space="preserve">                 Extended Price         </t>
    </r>
    <r>
      <rPr>
        <b/>
        <sz val="12"/>
        <color rgb="FFFF0000"/>
        <rFont val="Times New Roman"/>
        <family val="1"/>
      </rPr>
      <t xml:space="preserve"> (A x B x C) = D</t>
    </r>
  </si>
  <si>
    <r>
      <t>CARBON DIOXIDE</t>
    </r>
    <r>
      <rPr>
        <sz val="12"/>
        <color theme="1"/>
        <rFont val="Times New Roman"/>
        <family val="1"/>
      </rPr>
      <t xml:space="preserve"> (CO2) - </t>
    </r>
    <r>
      <rPr>
        <b/>
        <sz val="12"/>
        <color theme="1"/>
        <rFont val="Times New Roman"/>
        <family val="1"/>
      </rPr>
      <t xml:space="preserve">Liquid Siphon </t>
    </r>
    <r>
      <rPr>
        <sz val="12"/>
        <color rgb="FFFF0000"/>
        <rFont val="Times New Roman"/>
        <family val="1"/>
      </rPr>
      <t>minimum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99.5% purity</t>
    </r>
  </si>
  <si>
    <r>
      <t>ACETYLENE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Purified </t>
    </r>
    <r>
      <rPr>
        <sz val="12"/>
        <color rgb="FFFF0000"/>
        <rFont val="Times New Roman"/>
        <family val="1"/>
      </rPr>
      <t>minimum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99.6%  purity</t>
    </r>
  </si>
  <si>
    <r>
      <t>CARBON DIOXIDE</t>
    </r>
    <r>
      <rPr>
        <sz val="12"/>
        <rFont val="Times New Roman"/>
        <family val="1"/>
      </rPr>
      <t xml:space="preserve"> (CO2) -</t>
    </r>
    <r>
      <rPr>
        <b/>
        <sz val="12"/>
        <rFont val="Times New Roman"/>
        <family val="1"/>
      </rPr>
      <t>Industrial Grade</t>
    </r>
    <r>
      <rPr>
        <sz val="12"/>
        <rFont val="Times New Roman"/>
        <family val="1"/>
      </rPr>
      <t xml:space="preserve">,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99.5% purity approx 9.07 kg.Or (Size 14), contractor-owned cylinder.</t>
    </r>
  </si>
  <si>
    <r>
      <t>CARBON DIOXIDE</t>
    </r>
    <r>
      <rPr>
        <sz val="12"/>
        <rFont val="Times New Roman"/>
        <family val="1"/>
      </rPr>
      <t xml:space="preserve"> (CO2) -</t>
    </r>
    <r>
      <rPr>
        <b/>
        <sz val="12"/>
        <rFont val="Times New Roman"/>
        <family val="1"/>
      </rPr>
      <t xml:space="preserve">Research Grade  </t>
    </r>
    <r>
      <rPr>
        <sz val="12"/>
        <color rgb="FFFF0000"/>
        <rFont val="Times New Roman"/>
        <family val="1"/>
      </rPr>
      <t xml:space="preserve">minimum </t>
    </r>
    <r>
      <rPr>
        <sz val="12"/>
        <rFont val="Times New Roman"/>
        <family val="1"/>
      </rPr>
      <t>99.99</t>
    </r>
    <r>
      <rPr>
        <b/>
        <sz val="12"/>
        <color rgb="FFFF0000"/>
        <rFont val="Times New Roman"/>
        <family val="1"/>
      </rPr>
      <t>5</t>
    </r>
    <r>
      <rPr>
        <sz val="12"/>
        <rFont val="Times New Roman"/>
        <family val="1"/>
      </rPr>
      <t>% purity</t>
    </r>
  </si>
  <si>
    <r>
      <t>HELIUM</t>
    </r>
    <r>
      <rPr>
        <sz val="12"/>
        <rFont val="Times New Roman"/>
        <family val="1"/>
      </rPr>
      <t xml:space="preserve"> - Contractor-owned cylinders </t>
    </r>
    <r>
      <rPr>
        <b/>
        <sz val="12"/>
        <rFont val="Times New Roman"/>
        <family val="1"/>
      </rPr>
      <t>Standard Grade</t>
    </r>
    <r>
      <rPr>
        <sz val="12"/>
        <rFont val="Times New Roman"/>
        <family val="1"/>
      </rPr>
      <t xml:space="preserve">, 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99.995% purity </t>
    </r>
    <r>
      <rPr>
        <b/>
        <sz val="12"/>
        <rFont val="Times New Roman"/>
        <family val="1"/>
      </rPr>
      <t xml:space="preserve">under </t>
    </r>
    <r>
      <rPr>
        <sz val="12"/>
        <rFont val="Times New Roman"/>
        <family val="1"/>
      </rPr>
      <t>3.5 m³ Capacity cylinders.</t>
    </r>
  </si>
  <si>
    <r>
      <t xml:space="preserve">HELIUM </t>
    </r>
    <r>
      <rPr>
        <sz val="12"/>
        <rFont val="Times New Roman"/>
        <family val="1"/>
      </rPr>
      <t xml:space="preserve">-Contractor-owned cylinders </t>
    </r>
    <r>
      <rPr>
        <b/>
        <sz val="12"/>
        <rFont val="Times New Roman"/>
        <family val="1"/>
      </rPr>
      <t>Standard Grade</t>
    </r>
    <r>
      <rPr>
        <sz val="12"/>
        <rFont val="Times New Roman"/>
        <family val="1"/>
      </rPr>
      <t xml:space="preserve">, 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99.995%  purity </t>
    </r>
    <r>
      <rPr>
        <b/>
        <sz val="12"/>
        <rFont val="Times New Roman"/>
        <family val="1"/>
      </rPr>
      <t xml:space="preserve">over </t>
    </r>
    <r>
      <rPr>
        <sz val="12"/>
        <rFont val="Times New Roman"/>
        <family val="1"/>
      </rPr>
      <t>3.5-m³ capacity cylinder.</t>
    </r>
  </si>
  <si>
    <r>
      <t>METHANE</t>
    </r>
    <r>
      <rPr>
        <sz val="12"/>
        <rFont val="Times New Roman"/>
        <family val="1"/>
      </rPr>
      <t xml:space="preserve"> -  </t>
    </r>
    <r>
      <rPr>
        <sz val="12"/>
        <color rgb="FFFF0000"/>
        <rFont val="Times New Roman"/>
        <family val="1"/>
      </rPr>
      <t>minimum</t>
    </r>
    <r>
      <rPr>
        <sz val="12"/>
        <rFont val="Times New Roman"/>
        <family val="1"/>
      </rPr>
      <t xml:space="preserve"> 99.7% purity, 7.21 m³ approx or (Size 44);</t>
    </r>
  </si>
  <si>
    <r>
      <t>NITROGEN</t>
    </r>
    <r>
      <rPr>
        <sz val="12"/>
        <color theme="1"/>
        <rFont val="Times New Roman"/>
        <family val="1"/>
      </rPr>
      <t xml:space="preserve"> -Liquid Nitrogen for Liquid withdrawal under </t>
    </r>
    <r>
      <rPr>
        <b/>
        <sz val="12"/>
        <color theme="1"/>
        <rFont val="Times New Roman"/>
        <family val="1"/>
      </rPr>
      <t xml:space="preserve">high-pressure </t>
    </r>
    <r>
      <rPr>
        <sz val="12"/>
        <color theme="1"/>
        <rFont val="Times New Roman"/>
        <family val="1"/>
      </rPr>
      <t xml:space="preserve">236 PSI </t>
    </r>
    <r>
      <rPr>
        <sz val="12"/>
        <color rgb="FFFF0000"/>
        <rFont val="Times New Roman"/>
        <family val="1"/>
      </rPr>
      <t>minimum</t>
    </r>
    <r>
      <rPr>
        <sz val="12"/>
        <color theme="1"/>
        <rFont val="Times New Roman"/>
        <family val="1"/>
      </rPr>
      <t xml:space="preserve"> 99.5% purity</t>
    </r>
  </si>
  <si>
    <r>
      <t>NITROGEN</t>
    </r>
    <r>
      <rPr>
        <sz val="12"/>
        <color theme="1"/>
        <rFont val="Times New Roman"/>
        <family val="1"/>
      </rPr>
      <t xml:space="preserve"> -Liquid Nitrogen for liquid withdrawal under </t>
    </r>
    <r>
      <rPr>
        <b/>
        <sz val="12"/>
        <color theme="1"/>
        <rFont val="Times New Roman"/>
        <family val="1"/>
      </rPr>
      <t xml:space="preserve">low pressure </t>
    </r>
    <r>
      <rPr>
        <sz val="12"/>
        <color theme="1"/>
        <rFont val="Times New Roman"/>
        <family val="1"/>
      </rPr>
      <t>22 PSI</t>
    </r>
    <r>
      <rPr>
        <sz val="12"/>
        <color rgb="FFFF0000"/>
        <rFont val="Times New Roman"/>
        <family val="1"/>
      </rPr>
      <t xml:space="preserve"> minimum </t>
    </r>
    <r>
      <rPr>
        <sz val="12"/>
        <color theme="1"/>
        <rFont val="Times New Roman"/>
        <family val="1"/>
      </rPr>
      <t>99.5% purity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</si>
  <si>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>99.15% min</t>
    </r>
    <r>
      <rPr>
        <sz val="12"/>
        <color theme="1"/>
        <rFont val="Times New Roman"/>
        <family val="1"/>
      </rPr>
      <t xml:space="preserve">. purity Size </t>
    </r>
    <r>
      <rPr>
        <b/>
        <sz val="12"/>
        <color theme="1"/>
        <rFont val="Times New Roman"/>
        <family val="1"/>
      </rPr>
      <t xml:space="preserve">over </t>
    </r>
    <r>
      <rPr>
        <sz val="12"/>
        <color theme="1"/>
        <rFont val="Times New Roman"/>
        <family val="1"/>
      </rPr>
      <t>3.5 m³ capacity.</t>
    </r>
  </si>
  <si>
    <r>
      <t>NITROGEN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>99.15% min</t>
    </r>
    <r>
      <rPr>
        <sz val="12"/>
        <color theme="1"/>
        <rFont val="Times New Roman"/>
        <family val="1"/>
      </rPr>
      <t xml:space="preserve">.  Purity Size </t>
    </r>
    <r>
      <rPr>
        <b/>
        <sz val="12"/>
        <color theme="1"/>
        <rFont val="Times New Roman"/>
        <family val="1"/>
      </rPr>
      <t xml:space="preserve">under </t>
    </r>
    <r>
      <rPr>
        <sz val="12"/>
        <color theme="1"/>
        <rFont val="Times New Roman"/>
        <family val="1"/>
      </rPr>
      <t>3.5 m³ capacity.</t>
    </r>
  </si>
  <si>
    <r>
      <t>OXYGEN</t>
    </r>
    <r>
      <rPr>
        <sz val="12"/>
        <color theme="1"/>
        <rFont val="Times New Roman"/>
        <family val="1"/>
      </rPr>
      <t xml:space="preserve"> - </t>
    </r>
    <r>
      <rPr>
        <sz val="12"/>
        <color rgb="FFFF0000"/>
        <rFont val="Times New Roman"/>
        <family val="1"/>
      </rPr>
      <t xml:space="preserve">minimum </t>
    </r>
    <r>
      <rPr>
        <sz val="12"/>
        <color theme="1"/>
        <rFont val="Times New Roman"/>
        <family val="1"/>
      </rPr>
      <t>99.995% purity</t>
    </r>
  </si>
  <si>
    <t>SACC Manual Clause C5102C (2008-05-12)</t>
  </si>
  <si>
    <t>If a cylinder belonging to the Contractor is lost or damaged beyond repair while in Canada's possession, its value will be determined as follows:</t>
  </si>
  <si>
    <t xml:space="preserve">W0142-18X013/A - DND Suffield Compressed Gases </t>
  </si>
  <si>
    <t xml:space="preserve">Basis of Payment </t>
  </si>
  <si>
    <t>Year One - Date of Issue to April 30, 2019</t>
  </si>
  <si>
    <r>
      <t>a. cylinders of 6 cubic metres (200 cubic feet) and over: $___________</t>
    </r>
    <r>
      <rPr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(</t>
    </r>
    <r>
      <rPr>
        <b/>
        <i/>
        <sz val="12"/>
        <color rgb="FFFF0000"/>
        <rFont val="Times New Roman"/>
        <family val="1"/>
      </rPr>
      <t>insert the cost</t>
    </r>
    <r>
      <rPr>
        <b/>
        <sz val="12"/>
        <color rgb="FFFF0000"/>
        <rFont val="Times New Roman"/>
        <family val="1"/>
      </rPr>
      <t>)</t>
    </r>
    <r>
      <rPr>
        <sz val="12"/>
        <color theme="1"/>
        <rFont val="Times New Roman"/>
        <family val="1"/>
      </rPr>
      <t xml:space="preserve"> by cylinder.</t>
    </r>
  </si>
  <si>
    <r>
      <t xml:space="preserve">b. cylinders under 6 cubic metres (200 cubic feet) and over 2.77 cubic metres (100 cubic feet): $__________ </t>
    </r>
    <r>
      <rPr>
        <b/>
        <sz val="12"/>
        <color rgb="FFFF0000"/>
        <rFont val="Times New Roman"/>
        <family val="1"/>
      </rPr>
      <t>(</t>
    </r>
    <r>
      <rPr>
        <b/>
        <i/>
        <sz val="12"/>
        <color rgb="FFFF0000"/>
        <rFont val="Times New Roman"/>
        <family val="1"/>
      </rPr>
      <t>insert the cost</t>
    </r>
    <r>
      <rPr>
        <b/>
        <sz val="12"/>
        <color rgb="FFFF0000"/>
        <rFont val="Times New Roman"/>
        <family val="1"/>
      </rPr>
      <t>)</t>
    </r>
    <r>
      <rPr>
        <sz val="12"/>
        <color theme="1"/>
        <rFont val="Times New Roman"/>
        <family val="1"/>
      </rPr>
      <t xml:space="preserve"> by cylinder.</t>
    </r>
  </si>
  <si>
    <r>
      <t>c. cylinders under 2.77 cubic metres (100 cubic feet): $__________</t>
    </r>
    <r>
      <rPr>
        <b/>
        <sz val="12"/>
        <color rgb="FFFF0000"/>
        <rFont val="Times New Roman"/>
        <family val="1"/>
      </rPr>
      <t xml:space="preserve"> (</t>
    </r>
    <r>
      <rPr>
        <b/>
        <i/>
        <sz val="12"/>
        <color rgb="FFFF0000"/>
        <rFont val="Times New Roman"/>
        <family val="1"/>
      </rPr>
      <t>insert the cost</t>
    </r>
    <r>
      <rPr>
        <b/>
        <sz val="12"/>
        <color rgb="FFFF0000"/>
        <rFont val="Times New Roman"/>
        <family val="1"/>
      </rPr>
      <t>)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by cylinder.</t>
    </r>
  </si>
  <si>
    <r>
      <t xml:space="preserve">3.     Items not listed shall be offered at the Contractors cost price plus _________% mark-up. </t>
    </r>
    <r>
      <rPr>
        <b/>
        <sz val="12"/>
        <color rgb="FFFF0000"/>
        <rFont val="Times New Roman"/>
        <family val="1"/>
      </rPr>
      <t xml:space="preserve"> (Offeror to complete)</t>
    </r>
  </si>
  <si>
    <t>Option Year One - May 1, 2019 to April 30, 2020</t>
  </si>
  <si>
    <t>Option Year Two - May 1, 2020 to April 30, 2021</t>
  </si>
  <si>
    <t>Amendment #4 - 01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</si>
</sst>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7" fontId="5" fillId="0" borderId="1" xfId="0" applyNumberFormat="1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7" fontId="5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8" fillId="3" borderId="1" xfId="0" applyFont="1" applyFill="1" applyBorder="1" applyAlignment="1" applyProtection="1"/>
    <xf numFmtId="0" fontId="5" fillId="3" borderId="1" xfId="0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wrapText="1"/>
    </xf>
    <xf numFmtId="164" fontId="10" fillId="0" borderId="1" xfId="0" applyNumberFormat="1" applyFont="1" applyBorder="1" applyProtection="1"/>
    <xf numFmtId="0" fontId="1" fillId="0" borderId="0" xfId="0" applyFont="1" applyProtection="1"/>
    <xf numFmtId="0" fontId="5" fillId="0" borderId="1" xfId="0" applyNumberFormat="1" applyFont="1" applyBorder="1" applyAlignment="1" applyProtection="1">
      <alignment wrapText="1"/>
    </xf>
    <xf numFmtId="7" fontId="5" fillId="0" borderId="1" xfId="0" applyNumberFormat="1" applyFont="1" applyBorder="1" applyAlignment="1" applyProtection="1">
      <alignment wrapText="1"/>
    </xf>
    <xf numFmtId="0" fontId="5" fillId="3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85" zoomScaleNormal="85" workbookViewId="0">
      <selection activeCell="A4" sqref="A4:I4"/>
    </sheetView>
  </sheetViews>
  <sheetFormatPr defaultRowHeight="15" x14ac:dyDescent="0.25"/>
  <cols>
    <col min="1" max="1" width="9.140625" style="34"/>
    <col min="2" max="2" width="37.140625" style="34" customWidth="1"/>
    <col min="3" max="5" width="28.85546875" style="34" customWidth="1"/>
    <col min="6" max="6" width="28.140625" style="34" customWidth="1"/>
    <col min="7" max="7" width="21" style="34" customWidth="1"/>
    <col min="8" max="8" width="25.5703125" style="34" customWidth="1"/>
    <col min="9" max="9" width="24.28515625" style="34" customWidth="1"/>
    <col min="10" max="16384" width="9.140625" style="34"/>
  </cols>
  <sheetData>
    <row r="1" spans="1:9" ht="24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21" customHeight="1" x14ac:dyDescent="0.2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9" ht="26.25" customHeight="1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</row>
    <row r="4" spans="1:9" ht="26.25" customHeight="1" x14ac:dyDescent="0.25">
      <c r="A4" s="44" t="s">
        <v>76</v>
      </c>
      <c r="B4" s="44"/>
      <c r="C4" s="44"/>
      <c r="D4" s="44"/>
      <c r="E4" s="44"/>
      <c r="F4" s="44"/>
      <c r="G4" s="44"/>
      <c r="H4" s="44"/>
      <c r="I4" s="44"/>
    </row>
    <row r="5" spans="1:9" ht="24" customHeight="1" x14ac:dyDescent="0.25">
      <c r="A5" s="35"/>
      <c r="B5" s="36"/>
      <c r="C5" s="35"/>
      <c r="D5" s="35"/>
      <c r="E5" s="35"/>
      <c r="F5" s="37"/>
      <c r="G5" s="35"/>
      <c r="H5" s="35"/>
      <c r="I5" s="38"/>
    </row>
    <row r="6" spans="1:9" ht="24" customHeight="1" x14ac:dyDescent="0.25">
      <c r="A6" s="35"/>
      <c r="B6" s="46" t="s">
        <v>40</v>
      </c>
      <c r="C6" s="46"/>
      <c r="D6" s="46"/>
      <c r="E6" s="46"/>
      <c r="F6" s="46"/>
      <c r="G6" s="46"/>
      <c r="H6" s="46"/>
      <c r="I6" s="38"/>
    </row>
    <row r="7" spans="1:9" ht="23.25" customHeight="1" x14ac:dyDescent="0.25">
      <c r="A7" s="35"/>
      <c r="B7" s="46" t="s">
        <v>41</v>
      </c>
      <c r="C7" s="46"/>
      <c r="D7" s="46"/>
      <c r="E7" s="46"/>
      <c r="F7" s="46"/>
      <c r="G7" s="46"/>
      <c r="H7" s="46"/>
      <c r="I7" s="38"/>
    </row>
    <row r="8" spans="1:9" ht="21.75" customHeight="1" x14ac:dyDescent="0.25">
      <c r="A8" s="39"/>
      <c r="B8" s="46" t="s">
        <v>73</v>
      </c>
      <c r="C8" s="46"/>
      <c r="D8" s="46"/>
      <c r="E8" s="46"/>
      <c r="F8" s="46"/>
      <c r="G8" s="46"/>
      <c r="H8" s="46"/>
      <c r="I8" s="40"/>
    </row>
    <row r="9" spans="1:9" ht="30.75" customHeight="1" x14ac:dyDescent="0.25">
      <c r="A9" s="45" t="s">
        <v>69</v>
      </c>
      <c r="B9" s="45"/>
      <c r="C9" s="45"/>
      <c r="D9" s="45"/>
      <c r="E9" s="45"/>
      <c r="F9" s="45"/>
      <c r="G9" s="45"/>
      <c r="H9" s="45"/>
      <c r="I9" s="45"/>
    </row>
    <row r="11" spans="1:9" ht="63" x14ac:dyDescent="0.25">
      <c r="A11" s="1"/>
      <c r="B11" s="2" t="s">
        <v>0</v>
      </c>
      <c r="C11" s="2" t="s">
        <v>1</v>
      </c>
      <c r="D11" s="2" t="s">
        <v>8</v>
      </c>
      <c r="E11" s="2" t="s">
        <v>9</v>
      </c>
      <c r="F11" s="3" t="s">
        <v>10</v>
      </c>
      <c r="G11" s="2" t="s">
        <v>51</v>
      </c>
      <c r="H11" s="3" t="s">
        <v>11</v>
      </c>
      <c r="I11" s="4" t="s">
        <v>52</v>
      </c>
    </row>
    <row r="12" spans="1:9" ht="42" customHeight="1" x14ac:dyDescent="0.25">
      <c r="A12" s="5">
        <v>1</v>
      </c>
      <c r="B12" s="6" t="s">
        <v>5</v>
      </c>
      <c r="C12" s="7" t="s">
        <v>12</v>
      </c>
      <c r="D12" s="8" t="s">
        <v>7</v>
      </c>
      <c r="E12" s="8" t="s">
        <v>7</v>
      </c>
      <c r="F12" s="9">
        <v>6.1</v>
      </c>
      <c r="G12" s="10" t="s">
        <v>7</v>
      </c>
      <c r="H12" s="11" t="s">
        <v>7</v>
      </c>
      <c r="I12" s="31" t="e">
        <f>SUM(F12*G12)*H12</f>
        <v>#VALUE!</v>
      </c>
    </row>
    <row r="13" spans="1:9" ht="30.75" customHeight="1" x14ac:dyDescent="0.25">
      <c r="A13" s="12">
        <v>3</v>
      </c>
      <c r="B13" s="6" t="s">
        <v>13</v>
      </c>
      <c r="C13" s="1" t="s">
        <v>14</v>
      </c>
      <c r="D13" s="8"/>
      <c r="E13" s="8"/>
      <c r="F13" s="9">
        <v>2.08</v>
      </c>
      <c r="G13" s="10" t="s">
        <v>7</v>
      </c>
      <c r="H13" s="11"/>
      <c r="I13" s="31" t="e">
        <f>SUM(F13*G13)*H13</f>
        <v>#VALUE!</v>
      </c>
    </row>
    <row r="14" spans="1:9" ht="24.75" customHeight="1" x14ac:dyDescent="0.25">
      <c r="A14" s="12">
        <v>4</v>
      </c>
      <c r="B14" s="6" t="s">
        <v>15</v>
      </c>
      <c r="C14" s="1" t="s">
        <v>14</v>
      </c>
      <c r="D14" s="8"/>
      <c r="E14" s="8" t="s">
        <v>7</v>
      </c>
      <c r="F14" s="9">
        <v>10.6</v>
      </c>
      <c r="G14" s="10" t="s">
        <v>7</v>
      </c>
      <c r="H14" s="11">
        <f>5+2</f>
        <v>7</v>
      </c>
      <c r="I14" s="31" t="e">
        <f>SUM(F14*G14)*H14</f>
        <v>#VALUE!</v>
      </c>
    </row>
    <row r="15" spans="1:9" ht="18" customHeight="1" x14ac:dyDescent="0.25">
      <c r="A15" s="12">
        <v>5</v>
      </c>
      <c r="B15" s="6" t="s">
        <v>16</v>
      </c>
      <c r="C15" s="1" t="s">
        <v>14</v>
      </c>
      <c r="D15" s="8"/>
      <c r="E15" s="8"/>
      <c r="F15" s="9">
        <v>3.4</v>
      </c>
      <c r="G15" s="10"/>
      <c r="H15" s="11"/>
      <c r="I15" s="32">
        <f>SUM(F15*G15)*H15</f>
        <v>0</v>
      </c>
    </row>
    <row r="16" spans="1:9" ht="39" customHeight="1" x14ac:dyDescent="0.25">
      <c r="A16" s="12">
        <v>7</v>
      </c>
      <c r="B16" s="6" t="s">
        <v>54</v>
      </c>
      <c r="C16" s="1" t="s">
        <v>14</v>
      </c>
      <c r="D16" s="8"/>
      <c r="E16" s="8"/>
      <c r="F16" s="9">
        <v>10.8</v>
      </c>
      <c r="G16" s="10"/>
      <c r="H16" s="11"/>
      <c r="I16" s="28">
        <f>SUM(F16*G16)*H16</f>
        <v>0</v>
      </c>
    </row>
    <row r="17" spans="1:9" ht="31.5" x14ac:dyDescent="0.25">
      <c r="A17" s="12">
        <v>9</v>
      </c>
      <c r="B17" s="6" t="s">
        <v>17</v>
      </c>
      <c r="C17" s="1" t="s">
        <v>14</v>
      </c>
      <c r="D17" s="8"/>
      <c r="E17" s="8"/>
      <c r="F17" s="9">
        <v>10.3</v>
      </c>
      <c r="G17" s="10"/>
      <c r="H17" s="11"/>
      <c r="I17" s="28">
        <f t="shared" ref="I17:I61" si="0">SUM(F17*G17)*H17</f>
        <v>0</v>
      </c>
    </row>
    <row r="18" spans="1:9" ht="24.75" customHeight="1" x14ac:dyDescent="0.25">
      <c r="A18" s="12">
        <v>10</v>
      </c>
      <c r="B18" s="6" t="s">
        <v>18</v>
      </c>
      <c r="C18" s="1" t="s">
        <v>14</v>
      </c>
      <c r="D18" s="8"/>
      <c r="E18" s="8"/>
      <c r="F18" s="9">
        <v>3.43</v>
      </c>
      <c r="G18" s="10"/>
      <c r="H18" s="11"/>
      <c r="I18" s="28">
        <f t="shared" si="0"/>
        <v>0</v>
      </c>
    </row>
    <row r="19" spans="1:9" ht="47.25" x14ac:dyDescent="0.25">
      <c r="A19" s="5">
        <v>11</v>
      </c>
      <c r="B19" s="13" t="s">
        <v>42</v>
      </c>
      <c r="C19" s="1" t="s">
        <v>14</v>
      </c>
      <c r="D19" s="8" t="s">
        <v>7</v>
      </c>
      <c r="E19" s="8"/>
      <c r="F19" s="9">
        <v>3.74</v>
      </c>
      <c r="G19" s="10" t="s">
        <v>7</v>
      </c>
      <c r="H19" s="11">
        <v>8</v>
      </c>
      <c r="I19" s="28" t="e">
        <f t="shared" si="0"/>
        <v>#VALUE!</v>
      </c>
    </row>
    <row r="20" spans="1:9" ht="38.25" customHeight="1" x14ac:dyDescent="0.25">
      <c r="A20" s="12">
        <v>12</v>
      </c>
      <c r="B20" s="6" t="s">
        <v>19</v>
      </c>
      <c r="C20" s="1" t="s">
        <v>14</v>
      </c>
      <c r="D20" s="8"/>
      <c r="E20" s="8" t="s">
        <v>7</v>
      </c>
      <c r="F20" s="9">
        <v>3.74</v>
      </c>
      <c r="G20" s="10" t="s">
        <v>7</v>
      </c>
      <c r="H20" s="11">
        <v>10</v>
      </c>
      <c r="I20" s="28" t="e">
        <f t="shared" si="0"/>
        <v>#VALUE!</v>
      </c>
    </row>
    <row r="21" spans="1:9" ht="47.25" x14ac:dyDescent="0.25">
      <c r="A21" s="12">
        <v>13</v>
      </c>
      <c r="B21" s="6" t="s">
        <v>20</v>
      </c>
      <c r="C21" s="1" t="s">
        <v>14</v>
      </c>
      <c r="D21" s="8"/>
      <c r="E21" s="8"/>
      <c r="F21" s="9">
        <v>3.4</v>
      </c>
      <c r="G21" s="10" t="s">
        <v>7</v>
      </c>
      <c r="H21" s="11"/>
      <c r="I21" s="28" t="e">
        <f t="shared" si="0"/>
        <v>#VALUE!</v>
      </c>
    </row>
    <row r="22" spans="1:9" ht="15.75" x14ac:dyDescent="0.25">
      <c r="A22" s="12"/>
      <c r="B22" s="6"/>
      <c r="C22" s="1"/>
      <c r="D22" s="8"/>
      <c r="E22" s="8"/>
      <c r="F22" s="9"/>
      <c r="G22" s="10"/>
      <c r="H22" s="11"/>
      <c r="I22" s="28">
        <f t="shared" si="0"/>
        <v>0</v>
      </c>
    </row>
    <row r="23" spans="1:9" ht="31.5" x14ac:dyDescent="0.25">
      <c r="A23" s="12">
        <v>15</v>
      </c>
      <c r="B23" s="6" t="s">
        <v>53</v>
      </c>
      <c r="C23" s="1" t="s">
        <v>2</v>
      </c>
      <c r="D23" s="8"/>
      <c r="E23" s="8"/>
      <c r="F23" s="9">
        <v>22.68</v>
      </c>
      <c r="G23" s="10" t="s">
        <v>7</v>
      </c>
      <c r="H23" s="11">
        <v>2</v>
      </c>
      <c r="I23" s="28" t="e">
        <f t="shared" si="0"/>
        <v>#VALUE!</v>
      </c>
    </row>
    <row r="24" spans="1:9" ht="15.75" x14ac:dyDescent="0.25">
      <c r="A24" s="12"/>
      <c r="B24" s="6"/>
      <c r="C24" s="1"/>
      <c r="D24" s="8"/>
      <c r="E24" s="8"/>
      <c r="F24" s="9"/>
      <c r="G24" s="10"/>
      <c r="H24" s="11"/>
      <c r="I24" s="28">
        <f t="shared" si="0"/>
        <v>0</v>
      </c>
    </row>
    <row r="25" spans="1:9" ht="69" customHeight="1" x14ac:dyDescent="0.25">
      <c r="A25" s="12">
        <v>17</v>
      </c>
      <c r="B25" s="13" t="s">
        <v>55</v>
      </c>
      <c r="C25" s="1" t="s">
        <v>2</v>
      </c>
      <c r="D25" s="8"/>
      <c r="E25" s="8"/>
      <c r="F25" s="9">
        <v>9.07</v>
      </c>
      <c r="G25" s="10"/>
      <c r="H25" s="11"/>
      <c r="I25" s="28">
        <f t="shared" si="0"/>
        <v>0</v>
      </c>
    </row>
    <row r="26" spans="1:9" ht="51" customHeight="1" x14ac:dyDescent="0.25">
      <c r="A26" s="5">
        <v>18</v>
      </c>
      <c r="B26" s="13" t="s">
        <v>56</v>
      </c>
      <c r="C26" s="1" t="s">
        <v>3</v>
      </c>
      <c r="D26" s="8"/>
      <c r="E26" s="8"/>
      <c r="F26" s="9">
        <v>17</v>
      </c>
      <c r="G26" s="10"/>
      <c r="H26" s="11"/>
      <c r="I26" s="28">
        <f t="shared" si="0"/>
        <v>0</v>
      </c>
    </row>
    <row r="27" spans="1:9" ht="63" x14ac:dyDescent="0.25">
      <c r="A27" s="12">
        <v>19</v>
      </c>
      <c r="B27" s="6" t="s">
        <v>21</v>
      </c>
      <c r="C27" s="1" t="s">
        <v>2</v>
      </c>
      <c r="D27" s="8"/>
      <c r="E27" s="8"/>
      <c r="F27" s="9">
        <v>22.8</v>
      </c>
      <c r="G27" s="10"/>
      <c r="H27" s="11"/>
      <c r="I27" s="28">
        <f t="shared" si="0"/>
        <v>0</v>
      </c>
    </row>
    <row r="28" spans="1:9" ht="37.5" customHeight="1" x14ac:dyDescent="0.25">
      <c r="A28" s="12">
        <v>20</v>
      </c>
      <c r="B28" s="6" t="s">
        <v>22</v>
      </c>
      <c r="C28" s="1" t="s">
        <v>14</v>
      </c>
      <c r="D28" s="8"/>
      <c r="E28" s="8"/>
      <c r="F28" s="9">
        <v>6.5</v>
      </c>
      <c r="G28" s="10"/>
      <c r="H28" s="11"/>
      <c r="I28" s="28">
        <f t="shared" si="0"/>
        <v>0</v>
      </c>
    </row>
    <row r="29" spans="1:9" ht="35.25" customHeight="1" x14ac:dyDescent="0.25">
      <c r="A29" s="12">
        <v>21</v>
      </c>
      <c r="B29" s="13" t="s">
        <v>23</v>
      </c>
      <c r="C29" s="1" t="s">
        <v>14</v>
      </c>
      <c r="D29" s="8"/>
      <c r="E29" s="8"/>
      <c r="F29" s="9">
        <v>3.19</v>
      </c>
      <c r="G29" s="10"/>
      <c r="H29" s="11"/>
      <c r="I29" s="28">
        <f t="shared" si="0"/>
        <v>0</v>
      </c>
    </row>
    <row r="30" spans="1:9" ht="31.5" x14ac:dyDescent="0.25">
      <c r="A30" s="12">
        <v>22</v>
      </c>
      <c r="B30" s="6" t="s">
        <v>24</v>
      </c>
      <c r="C30" s="1" t="s">
        <v>14</v>
      </c>
      <c r="D30" s="8"/>
      <c r="E30" s="8"/>
      <c r="F30" s="9">
        <v>6.38</v>
      </c>
      <c r="G30" s="10" t="s">
        <v>7</v>
      </c>
      <c r="H30" s="11">
        <v>1</v>
      </c>
      <c r="I30" s="28" t="e">
        <f t="shared" si="0"/>
        <v>#VALUE!</v>
      </c>
    </row>
    <row r="31" spans="1:9" ht="66.75" customHeight="1" x14ac:dyDescent="0.25">
      <c r="A31" s="12">
        <v>24</v>
      </c>
      <c r="B31" s="13" t="s">
        <v>57</v>
      </c>
      <c r="C31" s="1" t="s">
        <v>14</v>
      </c>
      <c r="D31" s="8"/>
      <c r="E31" s="8"/>
      <c r="F31" s="9">
        <v>3.4</v>
      </c>
      <c r="G31" s="10"/>
      <c r="H31" s="11"/>
      <c r="I31" s="28">
        <f t="shared" si="0"/>
        <v>0</v>
      </c>
    </row>
    <row r="32" spans="1:9" ht="47.25" x14ac:dyDescent="0.25">
      <c r="A32" s="12">
        <v>25</v>
      </c>
      <c r="B32" s="13" t="s">
        <v>43</v>
      </c>
      <c r="C32" s="1" t="s">
        <v>14</v>
      </c>
      <c r="D32" s="8"/>
      <c r="E32" s="8"/>
      <c r="F32" s="9">
        <v>7.93</v>
      </c>
      <c r="G32" s="10"/>
      <c r="H32" s="11"/>
      <c r="I32" s="28">
        <f t="shared" si="0"/>
        <v>0</v>
      </c>
    </row>
    <row r="33" spans="1:9" ht="67.5" customHeight="1" x14ac:dyDescent="0.25">
      <c r="A33" s="12">
        <v>26</v>
      </c>
      <c r="B33" s="13" t="s">
        <v>58</v>
      </c>
      <c r="C33" s="1" t="s">
        <v>14</v>
      </c>
      <c r="D33" s="8"/>
      <c r="E33" s="8"/>
      <c r="F33" s="9">
        <v>3.6</v>
      </c>
      <c r="G33" s="10"/>
      <c r="H33" s="11"/>
      <c r="I33" s="28">
        <f t="shared" si="0"/>
        <v>0</v>
      </c>
    </row>
    <row r="34" spans="1:9" ht="47.25" x14ac:dyDescent="0.25">
      <c r="A34" s="12">
        <v>27</v>
      </c>
      <c r="B34" s="13" t="s">
        <v>44</v>
      </c>
      <c r="C34" s="1" t="s">
        <v>14</v>
      </c>
      <c r="D34" s="8"/>
      <c r="E34" s="8"/>
      <c r="F34" s="9">
        <v>6.02</v>
      </c>
      <c r="G34" s="10"/>
      <c r="H34" s="11"/>
      <c r="I34" s="28">
        <f t="shared" si="0"/>
        <v>0</v>
      </c>
    </row>
    <row r="35" spans="1:9" ht="62.25" customHeight="1" x14ac:dyDescent="0.25">
      <c r="A35" s="12">
        <v>28</v>
      </c>
      <c r="B35" s="13" t="s">
        <v>25</v>
      </c>
      <c r="C35" s="1" t="s">
        <v>14</v>
      </c>
      <c r="D35" s="8"/>
      <c r="E35" s="8"/>
      <c r="F35" s="9">
        <v>5.3</v>
      </c>
      <c r="G35" s="10"/>
      <c r="H35" s="11"/>
      <c r="I35" s="28">
        <f t="shared" si="0"/>
        <v>0</v>
      </c>
    </row>
    <row r="36" spans="1:9" ht="47.25" x14ac:dyDescent="0.25">
      <c r="A36" s="5">
        <v>29</v>
      </c>
      <c r="B36" s="13" t="s">
        <v>45</v>
      </c>
      <c r="C36" s="1" t="s">
        <v>14</v>
      </c>
      <c r="D36" s="8"/>
      <c r="E36" s="8"/>
      <c r="F36" s="9">
        <v>3.5</v>
      </c>
      <c r="G36" s="10"/>
      <c r="H36" s="11"/>
      <c r="I36" s="28">
        <f t="shared" si="0"/>
        <v>0</v>
      </c>
    </row>
    <row r="37" spans="1:9" ht="51.75" customHeight="1" x14ac:dyDescent="0.25">
      <c r="A37" s="12">
        <v>30</v>
      </c>
      <c r="B37" s="13" t="s">
        <v>46</v>
      </c>
      <c r="C37" s="1" t="s">
        <v>14</v>
      </c>
      <c r="D37" s="8"/>
      <c r="E37" s="8"/>
      <c r="F37" s="9">
        <v>5.41</v>
      </c>
      <c r="G37" s="10"/>
      <c r="H37" s="11"/>
      <c r="I37" s="28">
        <f t="shared" si="0"/>
        <v>0</v>
      </c>
    </row>
    <row r="38" spans="1:9" ht="31.5" x14ac:dyDescent="0.25">
      <c r="A38" s="12">
        <v>33</v>
      </c>
      <c r="B38" s="6" t="s">
        <v>26</v>
      </c>
      <c r="C38" s="1" t="s">
        <v>14</v>
      </c>
      <c r="D38" s="8"/>
      <c r="E38" s="8"/>
      <c r="F38" s="9">
        <v>3.6</v>
      </c>
      <c r="G38" s="10"/>
      <c r="H38" s="11"/>
      <c r="I38" s="28">
        <f t="shared" si="0"/>
        <v>0</v>
      </c>
    </row>
    <row r="39" spans="1:9" ht="47.25" x14ac:dyDescent="0.25">
      <c r="A39" s="12">
        <v>34</v>
      </c>
      <c r="B39" s="6" t="s">
        <v>27</v>
      </c>
      <c r="C39" s="1" t="s">
        <v>14</v>
      </c>
      <c r="D39" s="8"/>
      <c r="E39" s="8"/>
      <c r="F39" s="9">
        <v>3.4</v>
      </c>
      <c r="G39" s="10"/>
      <c r="H39" s="11"/>
      <c r="I39" s="28">
        <f t="shared" si="0"/>
        <v>0</v>
      </c>
    </row>
    <row r="40" spans="1:9" ht="47.25" x14ac:dyDescent="0.25">
      <c r="A40" s="12">
        <v>36</v>
      </c>
      <c r="B40" s="6" t="s">
        <v>28</v>
      </c>
      <c r="C40" s="1" t="s">
        <v>14</v>
      </c>
      <c r="D40" s="8"/>
      <c r="E40" s="8"/>
      <c r="F40" s="9">
        <v>0.72</v>
      </c>
      <c r="G40" s="10"/>
      <c r="H40" s="11"/>
      <c r="I40" s="28">
        <f t="shared" si="0"/>
        <v>0</v>
      </c>
    </row>
    <row r="41" spans="1:9" ht="47.25" x14ac:dyDescent="0.25">
      <c r="A41" s="12">
        <v>37</v>
      </c>
      <c r="B41" s="14" t="s">
        <v>29</v>
      </c>
      <c r="C41" s="1" t="s">
        <v>14</v>
      </c>
      <c r="D41" s="8" t="s">
        <v>7</v>
      </c>
      <c r="E41" s="8"/>
      <c r="F41" s="9">
        <v>3.38</v>
      </c>
      <c r="G41" s="10" t="s">
        <v>7</v>
      </c>
      <c r="H41" s="11"/>
      <c r="I41" s="28" t="e">
        <f t="shared" si="0"/>
        <v>#VALUE!</v>
      </c>
    </row>
    <row r="42" spans="1:9" ht="47.25" x14ac:dyDescent="0.25">
      <c r="A42" s="12">
        <v>38</v>
      </c>
      <c r="B42" s="6" t="s">
        <v>30</v>
      </c>
      <c r="C42" s="1" t="s">
        <v>14</v>
      </c>
      <c r="D42" s="8"/>
      <c r="E42" s="8"/>
      <c r="F42" s="9">
        <v>0.42</v>
      </c>
      <c r="G42" s="10" t="s">
        <v>7</v>
      </c>
      <c r="H42" s="11">
        <v>35</v>
      </c>
      <c r="I42" s="28" t="e">
        <f t="shared" si="0"/>
        <v>#VALUE!</v>
      </c>
    </row>
    <row r="43" spans="1:9" ht="36.75" customHeight="1" x14ac:dyDescent="0.25">
      <c r="A43" s="12">
        <v>39</v>
      </c>
      <c r="B43" s="13" t="s">
        <v>59</v>
      </c>
      <c r="C43" s="1" t="s">
        <v>14</v>
      </c>
      <c r="D43" s="8"/>
      <c r="E43" s="8" t="s">
        <v>7</v>
      </c>
      <c r="F43" s="9">
        <v>7.21</v>
      </c>
      <c r="G43" s="10"/>
      <c r="H43" s="11"/>
      <c r="I43" s="28">
        <f t="shared" si="0"/>
        <v>0</v>
      </c>
    </row>
    <row r="44" spans="1:9" ht="34.5" customHeight="1" x14ac:dyDescent="0.25">
      <c r="A44" s="12">
        <v>40</v>
      </c>
      <c r="B44" s="6" t="s">
        <v>31</v>
      </c>
      <c r="C44" s="1" t="s">
        <v>14</v>
      </c>
      <c r="D44" s="8" t="s">
        <v>7</v>
      </c>
      <c r="E44" s="8"/>
      <c r="F44" s="9">
        <v>6.32</v>
      </c>
      <c r="G44" s="10" t="s">
        <v>7</v>
      </c>
      <c r="H44" s="11">
        <f>13+6+11</f>
        <v>30</v>
      </c>
      <c r="I44" s="28" t="e">
        <f t="shared" si="0"/>
        <v>#VALUE!</v>
      </c>
    </row>
    <row r="45" spans="1:9" ht="31.5" x14ac:dyDescent="0.25">
      <c r="A45" s="12">
        <v>41</v>
      </c>
      <c r="B45" s="6" t="s">
        <v>32</v>
      </c>
      <c r="C45" s="1" t="s">
        <v>14</v>
      </c>
      <c r="D45" s="8"/>
      <c r="E45" s="8"/>
      <c r="F45" s="9">
        <v>1.54</v>
      </c>
      <c r="G45" s="10"/>
      <c r="H45" s="11"/>
      <c r="I45" s="28">
        <f t="shared" si="0"/>
        <v>0</v>
      </c>
    </row>
    <row r="46" spans="1:9" ht="62.25" customHeight="1" x14ac:dyDescent="0.25">
      <c r="A46" s="12">
        <v>42</v>
      </c>
      <c r="B46" s="6" t="s">
        <v>60</v>
      </c>
      <c r="C46" s="1" t="s">
        <v>14</v>
      </c>
      <c r="D46" s="8"/>
      <c r="E46" s="8"/>
      <c r="F46" s="9">
        <v>112</v>
      </c>
      <c r="G46" s="10"/>
      <c r="H46" s="11"/>
      <c r="I46" s="28">
        <f t="shared" si="0"/>
        <v>0</v>
      </c>
    </row>
    <row r="47" spans="1:9" ht="47.25" x14ac:dyDescent="0.25">
      <c r="A47" s="12">
        <v>43</v>
      </c>
      <c r="B47" s="6" t="s">
        <v>61</v>
      </c>
      <c r="C47" s="1" t="s">
        <v>14</v>
      </c>
      <c r="D47" s="8"/>
      <c r="E47" s="8"/>
      <c r="F47" s="9">
        <v>112</v>
      </c>
      <c r="G47" s="10"/>
      <c r="H47" s="11"/>
      <c r="I47" s="28">
        <f t="shared" si="0"/>
        <v>0</v>
      </c>
    </row>
    <row r="48" spans="1:9" ht="47.25" x14ac:dyDescent="0.25">
      <c r="A48" s="12">
        <v>44</v>
      </c>
      <c r="B48" s="6" t="s">
        <v>47</v>
      </c>
      <c r="C48" s="1" t="s">
        <v>14</v>
      </c>
      <c r="D48" s="8"/>
      <c r="E48" s="8"/>
      <c r="F48" s="9">
        <v>3.6</v>
      </c>
      <c r="G48" s="10"/>
      <c r="H48" s="11"/>
      <c r="I48" s="28">
        <f t="shared" si="0"/>
        <v>0</v>
      </c>
    </row>
    <row r="49" spans="1:9" ht="47.25" x14ac:dyDescent="0.25">
      <c r="A49" s="12">
        <v>45</v>
      </c>
      <c r="B49" s="6" t="s">
        <v>48</v>
      </c>
      <c r="C49" s="1" t="s">
        <v>14</v>
      </c>
      <c r="D49" s="8"/>
      <c r="E49" s="8"/>
      <c r="F49" s="9">
        <v>3.4</v>
      </c>
      <c r="G49" s="10"/>
      <c r="H49" s="11"/>
      <c r="I49" s="28">
        <f t="shared" si="0"/>
        <v>0</v>
      </c>
    </row>
    <row r="50" spans="1:9" ht="15.75" x14ac:dyDescent="0.25">
      <c r="A50" s="12"/>
      <c r="B50" s="6"/>
      <c r="C50" s="1"/>
      <c r="D50" s="8"/>
      <c r="E50" s="8"/>
      <c r="F50" s="9"/>
      <c r="G50" s="10"/>
      <c r="H50" s="11"/>
      <c r="I50" s="28">
        <f t="shared" si="0"/>
        <v>0</v>
      </c>
    </row>
    <row r="51" spans="1:9" ht="31.5" x14ac:dyDescent="0.25">
      <c r="A51" s="12">
        <v>47</v>
      </c>
      <c r="B51" s="15" t="s">
        <v>62</v>
      </c>
      <c r="C51" s="1" t="s">
        <v>14</v>
      </c>
      <c r="D51" s="8"/>
      <c r="E51" s="8"/>
      <c r="F51" s="9">
        <v>3.6</v>
      </c>
      <c r="G51" s="10"/>
      <c r="H51" s="11"/>
      <c r="I51" s="28">
        <f t="shared" si="0"/>
        <v>0</v>
      </c>
    </row>
    <row r="52" spans="1:9" ht="31.5" x14ac:dyDescent="0.25">
      <c r="A52" s="12">
        <v>48</v>
      </c>
      <c r="B52" s="16" t="s">
        <v>63</v>
      </c>
      <c r="C52" s="1" t="s">
        <v>14</v>
      </c>
      <c r="D52" s="8"/>
      <c r="E52" s="8"/>
      <c r="F52" s="9">
        <v>3.4</v>
      </c>
      <c r="G52" s="10"/>
      <c r="H52" s="11"/>
      <c r="I52" s="28">
        <f t="shared" si="0"/>
        <v>0</v>
      </c>
    </row>
    <row r="53" spans="1:9" ht="15.75" x14ac:dyDescent="0.25">
      <c r="A53" s="5">
        <v>49</v>
      </c>
      <c r="B53" s="13"/>
      <c r="C53" s="1"/>
      <c r="D53" s="8"/>
      <c r="E53" s="8"/>
      <c r="F53" s="9"/>
      <c r="G53" s="10"/>
      <c r="H53" s="11"/>
      <c r="I53" s="28">
        <f t="shared" si="0"/>
        <v>0</v>
      </c>
    </row>
    <row r="54" spans="1:9" ht="15.75" x14ac:dyDescent="0.25">
      <c r="A54" s="5">
        <v>50</v>
      </c>
      <c r="B54" s="13"/>
      <c r="C54" s="1"/>
      <c r="D54" s="8"/>
      <c r="E54" s="8"/>
      <c r="F54" s="9"/>
      <c r="G54" s="10"/>
      <c r="H54" s="11"/>
      <c r="I54" s="28">
        <f t="shared" si="0"/>
        <v>0</v>
      </c>
    </row>
    <row r="55" spans="1:9" ht="64.5" customHeight="1" x14ac:dyDescent="0.25">
      <c r="A55" s="12">
        <v>51</v>
      </c>
      <c r="B55" s="6" t="s">
        <v>33</v>
      </c>
      <c r="C55" s="1" t="s">
        <v>14</v>
      </c>
      <c r="D55" s="8"/>
      <c r="E55" s="8"/>
      <c r="F55" s="9">
        <v>3.4</v>
      </c>
      <c r="G55" s="10"/>
      <c r="H55" s="11"/>
      <c r="I55" s="28">
        <f t="shared" si="0"/>
        <v>0</v>
      </c>
    </row>
    <row r="56" spans="1:9" ht="65.25" customHeight="1" x14ac:dyDescent="0.25">
      <c r="A56" s="12">
        <v>52</v>
      </c>
      <c r="B56" s="6" t="s">
        <v>34</v>
      </c>
      <c r="C56" s="1" t="s">
        <v>14</v>
      </c>
      <c r="D56" s="8"/>
      <c r="E56" s="8"/>
      <c r="F56" s="9">
        <v>3.6</v>
      </c>
      <c r="G56" s="10"/>
      <c r="H56" s="11"/>
      <c r="I56" s="28">
        <f t="shared" si="0"/>
        <v>0</v>
      </c>
    </row>
    <row r="57" spans="1:9" ht="68.25" customHeight="1" x14ac:dyDescent="0.25">
      <c r="A57" s="12">
        <v>53</v>
      </c>
      <c r="B57" s="6" t="s">
        <v>35</v>
      </c>
      <c r="C57" s="1" t="s">
        <v>14</v>
      </c>
      <c r="D57" s="8"/>
      <c r="E57" s="8"/>
      <c r="F57" s="17">
        <v>6.9</v>
      </c>
      <c r="G57" s="10"/>
      <c r="H57" s="11"/>
      <c r="I57" s="28">
        <f t="shared" si="0"/>
        <v>0</v>
      </c>
    </row>
    <row r="58" spans="1:9" ht="63" x14ac:dyDescent="0.25">
      <c r="A58" s="12">
        <v>54</v>
      </c>
      <c r="B58" s="6" t="s">
        <v>36</v>
      </c>
      <c r="C58" s="1" t="s">
        <v>14</v>
      </c>
      <c r="D58" s="8"/>
      <c r="E58" s="8"/>
      <c r="F58" s="17">
        <v>2.42</v>
      </c>
      <c r="G58" s="10"/>
      <c r="H58" s="11"/>
      <c r="I58" s="28">
        <f t="shared" si="0"/>
        <v>0</v>
      </c>
    </row>
    <row r="59" spans="1:9" ht="66.75" customHeight="1" x14ac:dyDescent="0.25">
      <c r="A59" s="12">
        <v>55</v>
      </c>
      <c r="B59" s="6" t="s">
        <v>37</v>
      </c>
      <c r="C59" s="1" t="s">
        <v>14</v>
      </c>
      <c r="D59" s="8"/>
      <c r="E59" s="8"/>
      <c r="F59" s="17">
        <v>3.44</v>
      </c>
      <c r="G59" s="10"/>
      <c r="H59" s="11"/>
      <c r="I59" s="28">
        <f t="shared" si="0"/>
        <v>0</v>
      </c>
    </row>
    <row r="60" spans="1:9" ht="18.75" x14ac:dyDescent="0.25">
      <c r="A60" s="12">
        <v>56</v>
      </c>
      <c r="B60" s="6" t="s">
        <v>64</v>
      </c>
      <c r="C60" s="1" t="s">
        <v>14</v>
      </c>
      <c r="D60" s="8"/>
      <c r="E60" s="8"/>
      <c r="F60" s="17">
        <v>6.9</v>
      </c>
      <c r="G60" s="10"/>
      <c r="H60" s="11"/>
      <c r="I60" s="28">
        <f t="shared" si="0"/>
        <v>0</v>
      </c>
    </row>
    <row r="61" spans="1:9" ht="31.5" x14ac:dyDescent="0.25">
      <c r="A61" s="5">
        <v>57</v>
      </c>
      <c r="B61" s="18" t="s">
        <v>49</v>
      </c>
      <c r="C61" s="19" t="s">
        <v>4</v>
      </c>
      <c r="D61" s="20"/>
      <c r="E61" s="20"/>
      <c r="F61" s="21">
        <v>37</v>
      </c>
      <c r="G61" s="22"/>
      <c r="H61" s="23"/>
      <c r="I61" s="28">
        <f t="shared" si="0"/>
        <v>0</v>
      </c>
    </row>
    <row r="62" spans="1:9" ht="19.5" customHeight="1" x14ac:dyDescent="0.25">
      <c r="A62" s="12">
        <v>59</v>
      </c>
      <c r="B62" s="24" t="s">
        <v>6</v>
      </c>
      <c r="C62" s="25" t="s">
        <v>7</v>
      </c>
      <c r="D62" s="33"/>
      <c r="E62" s="33"/>
      <c r="F62" s="27"/>
      <c r="G62" s="10" t="s">
        <v>7</v>
      </c>
      <c r="H62" s="11">
        <v>12</v>
      </c>
      <c r="I62" s="28" t="e">
        <f>SUM(G62*H62)</f>
        <v>#VALUE!</v>
      </c>
    </row>
    <row r="63" spans="1:9" ht="22.5" customHeight="1" x14ac:dyDescent="0.25">
      <c r="A63" s="12">
        <v>61</v>
      </c>
      <c r="B63" s="24" t="s">
        <v>38</v>
      </c>
      <c r="C63" s="26"/>
      <c r="D63" s="33"/>
      <c r="E63" s="33"/>
      <c r="F63" s="27"/>
      <c r="G63" s="10" t="s">
        <v>7</v>
      </c>
      <c r="H63" s="11">
        <v>80</v>
      </c>
      <c r="I63" s="28" t="e">
        <f>SUM(G63*H63)</f>
        <v>#VALUE!</v>
      </c>
    </row>
    <row r="64" spans="1:9" ht="20.25" customHeight="1" x14ac:dyDescent="0.25">
      <c r="H64" s="30" t="s">
        <v>50</v>
      </c>
      <c r="I64" s="29" t="e">
        <f>I14+I19+I20+I23+I30+I42+I44+I62+I63</f>
        <v>#VALUE!</v>
      </c>
    </row>
    <row r="66" spans="1:5" ht="15.75" x14ac:dyDescent="0.25">
      <c r="A66" s="38"/>
      <c r="B66" s="41" t="s">
        <v>65</v>
      </c>
      <c r="C66" s="38"/>
      <c r="D66" s="38"/>
      <c r="E66" s="38"/>
    </row>
    <row r="67" spans="1:5" ht="15.75" x14ac:dyDescent="0.25">
      <c r="A67" s="38"/>
      <c r="B67" s="42"/>
      <c r="C67" s="38"/>
      <c r="D67" s="38"/>
      <c r="E67" s="38"/>
    </row>
    <row r="68" spans="1:5" ht="15.75" x14ac:dyDescent="0.25">
      <c r="A68" s="38"/>
      <c r="B68" s="40" t="s">
        <v>66</v>
      </c>
      <c r="C68" s="38"/>
      <c r="D68" s="38"/>
      <c r="E68" s="38"/>
    </row>
    <row r="69" spans="1:5" ht="15.75" x14ac:dyDescent="0.25">
      <c r="A69" s="38"/>
      <c r="B69" s="43"/>
      <c r="C69" s="38"/>
      <c r="D69" s="38"/>
      <c r="E69" s="38"/>
    </row>
    <row r="70" spans="1:5" ht="15.75" x14ac:dyDescent="0.25">
      <c r="A70" s="38"/>
      <c r="B70" s="43" t="s">
        <v>70</v>
      </c>
      <c r="C70" s="38"/>
      <c r="D70" s="38"/>
      <c r="E70" s="38"/>
    </row>
    <row r="71" spans="1:5" ht="15.75" x14ac:dyDescent="0.25">
      <c r="A71" s="38"/>
      <c r="B71" s="43"/>
      <c r="C71" s="38"/>
      <c r="D71" s="38"/>
      <c r="E71" s="38"/>
    </row>
    <row r="72" spans="1:5" ht="15.75" x14ac:dyDescent="0.25">
      <c r="A72" s="38"/>
      <c r="B72" s="43" t="s">
        <v>71</v>
      </c>
      <c r="C72" s="38"/>
      <c r="D72" s="38"/>
      <c r="E72" s="38"/>
    </row>
    <row r="73" spans="1:5" ht="15.75" x14ac:dyDescent="0.25">
      <c r="A73" s="38"/>
      <c r="B73" s="43"/>
      <c r="C73" s="38"/>
      <c r="D73" s="38"/>
      <c r="E73" s="38"/>
    </row>
    <row r="74" spans="1:5" ht="15.75" x14ac:dyDescent="0.25">
      <c r="A74" s="38"/>
      <c r="B74" s="43" t="s">
        <v>72</v>
      </c>
      <c r="C74" s="38"/>
      <c r="D74" s="38"/>
      <c r="E74" s="38"/>
    </row>
  </sheetData>
  <sheetProtection algorithmName="SHA-512" hashValue="oERWV8Z3SVbVYMFQ+psttbk7f+O1UAVvENMdqQOq0HgttjBi9TT/DtUlYizzsYF3Vz6DVgS+2riQqm+/rV2kgQ==" saltValue="CrURDmcBrK+1F7Jq1Yq7pw==" spinCount="100000" sheet="1" objects="1" scenarios="1"/>
  <mergeCells count="8">
    <mergeCell ref="A1:I1"/>
    <mergeCell ref="A2:I2"/>
    <mergeCell ref="A3:I3"/>
    <mergeCell ref="A9:I9"/>
    <mergeCell ref="B6:H6"/>
    <mergeCell ref="B7:H7"/>
    <mergeCell ref="B8:H8"/>
    <mergeCell ref="A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A4" sqref="A4:I4"/>
    </sheetView>
  </sheetViews>
  <sheetFormatPr defaultRowHeight="15" x14ac:dyDescent="0.25"/>
  <cols>
    <col min="1" max="1" width="9.140625" style="34"/>
    <col min="2" max="2" width="37.140625" style="34" customWidth="1"/>
    <col min="3" max="5" width="28.85546875" style="34" customWidth="1"/>
    <col min="6" max="6" width="28.140625" style="34" customWidth="1"/>
    <col min="7" max="7" width="21" style="34" customWidth="1"/>
    <col min="8" max="8" width="25.5703125" style="34" customWidth="1"/>
    <col min="9" max="9" width="19.42578125" style="34" customWidth="1"/>
    <col min="10" max="16384" width="9.140625" style="34"/>
  </cols>
  <sheetData>
    <row r="1" spans="1:9" ht="24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21" customHeight="1" x14ac:dyDescent="0.2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9" ht="26.25" customHeight="1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</row>
    <row r="4" spans="1:9" ht="26.25" customHeight="1" x14ac:dyDescent="0.25">
      <c r="A4" s="44" t="s">
        <v>76</v>
      </c>
      <c r="B4" s="44"/>
      <c r="C4" s="44"/>
      <c r="D4" s="44"/>
      <c r="E4" s="44"/>
      <c r="F4" s="44"/>
      <c r="G4" s="44"/>
      <c r="H4" s="44"/>
      <c r="I4" s="44"/>
    </row>
    <row r="5" spans="1:9" ht="24" customHeight="1" x14ac:dyDescent="0.25">
      <c r="A5" s="35"/>
      <c r="B5" s="36"/>
      <c r="C5" s="35"/>
      <c r="D5" s="35"/>
      <c r="E5" s="35"/>
      <c r="F5" s="37"/>
      <c r="G5" s="35"/>
      <c r="H5" s="35"/>
      <c r="I5" s="38"/>
    </row>
    <row r="6" spans="1:9" ht="24" customHeight="1" x14ac:dyDescent="0.25">
      <c r="A6" s="35"/>
      <c r="B6" s="46" t="s">
        <v>40</v>
      </c>
      <c r="C6" s="46"/>
      <c r="D6" s="46"/>
      <c r="E6" s="46"/>
      <c r="F6" s="46"/>
      <c r="G6" s="46"/>
      <c r="H6" s="46"/>
      <c r="I6" s="38"/>
    </row>
    <row r="7" spans="1:9" ht="23.25" customHeight="1" x14ac:dyDescent="0.25">
      <c r="A7" s="35"/>
      <c r="B7" s="46" t="s">
        <v>41</v>
      </c>
      <c r="C7" s="46"/>
      <c r="D7" s="46"/>
      <c r="E7" s="46"/>
      <c r="F7" s="46"/>
      <c r="G7" s="46"/>
      <c r="H7" s="46"/>
      <c r="I7" s="38"/>
    </row>
    <row r="8" spans="1:9" ht="21.75" customHeight="1" x14ac:dyDescent="0.25">
      <c r="A8" s="39"/>
      <c r="B8" s="46" t="s">
        <v>73</v>
      </c>
      <c r="C8" s="46"/>
      <c r="D8" s="46"/>
      <c r="E8" s="46"/>
      <c r="F8" s="46"/>
      <c r="G8" s="46"/>
      <c r="H8" s="46"/>
      <c r="I8" s="40"/>
    </row>
    <row r="9" spans="1:9" ht="30.75" customHeight="1" x14ac:dyDescent="0.25">
      <c r="A9" s="45" t="s">
        <v>74</v>
      </c>
      <c r="B9" s="45"/>
      <c r="C9" s="45"/>
      <c r="D9" s="45"/>
      <c r="E9" s="45"/>
      <c r="F9" s="45"/>
      <c r="G9" s="45"/>
      <c r="H9" s="45"/>
      <c r="I9" s="45"/>
    </row>
    <row r="11" spans="1:9" ht="63" x14ac:dyDescent="0.25">
      <c r="A11" s="1"/>
      <c r="B11" s="2" t="s">
        <v>0</v>
      </c>
      <c r="C11" s="2" t="s">
        <v>1</v>
      </c>
      <c r="D11" s="2" t="s">
        <v>8</v>
      </c>
      <c r="E11" s="2" t="s">
        <v>9</v>
      </c>
      <c r="F11" s="3" t="s">
        <v>10</v>
      </c>
      <c r="G11" s="2" t="s">
        <v>51</v>
      </c>
      <c r="H11" s="3" t="s">
        <v>11</v>
      </c>
      <c r="I11" s="4" t="s">
        <v>52</v>
      </c>
    </row>
    <row r="12" spans="1:9" ht="42" customHeight="1" x14ac:dyDescent="0.25">
      <c r="A12" s="5">
        <v>1</v>
      </c>
      <c r="B12" s="6" t="s">
        <v>5</v>
      </c>
      <c r="C12" s="7" t="s">
        <v>12</v>
      </c>
      <c r="D12" s="8" t="s">
        <v>7</v>
      </c>
      <c r="E12" s="8" t="s">
        <v>7</v>
      </c>
      <c r="F12" s="9">
        <v>6.1</v>
      </c>
      <c r="G12" s="10" t="s">
        <v>7</v>
      </c>
      <c r="H12" s="11" t="s">
        <v>7</v>
      </c>
      <c r="I12" s="31" t="e">
        <f>SUM(F12*G12)*H12</f>
        <v>#VALUE!</v>
      </c>
    </row>
    <row r="13" spans="1:9" ht="30.75" customHeight="1" x14ac:dyDescent="0.25">
      <c r="A13" s="12">
        <v>3</v>
      </c>
      <c r="B13" s="6" t="s">
        <v>13</v>
      </c>
      <c r="C13" s="1" t="s">
        <v>14</v>
      </c>
      <c r="D13" s="8"/>
      <c r="E13" s="8" t="s">
        <v>7</v>
      </c>
      <c r="F13" s="9">
        <v>2.08</v>
      </c>
      <c r="G13" s="10" t="s">
        <v>7</v>
      </c>
      <c r="H13" s="11"/>
      <c r="I13" s="31" t="e">
        <f>SUM(F13*G13)*H13</f>
        <v>#VALUE!</v>
      </c>
    </row>
    <row r="14" spans="1:9" ht="24.75" customHeight="1" x14ac:dyDescent="0.25">
      <c r="A14" s="12">
        <v>4</v>
      </c>
      <c r="B14" s="6" t="s">
        <v>15</v>
      </c>
      <c r="C14" s="1" t="s">
        <v>14</v>
      </c>
      <c r="D14" s="8" t="s">
        <v>7</v>
      </c>
      <c r="E14" s="8" t="s">
        <v>7</v>
      </c>
      <c r="F14" s="9">
        <v>10.6</v>
      </c>
      <c r="G14" s="10" t="s">
        <v>7</v>
      </c>
      <c r="H14" s="11">
        <f>5+2</f>
        <v>7</v>
      </c>
      <c r="I14" s="31" t="e">
        <f>SUM(F14*G14)*H14</f>
        <v>#VALUE!</v>
      </c>
    </row>
    <row r="15" spans="1:9" ht="18" customHeight="1" x14ac:dyDescent="0.25">
      <c r="A15" s="12">
        <v>5</v>
      </c>
      <c r="B15" s="6" t="s">
        <v>16</v>
      </c>
      <c r="C15" s="1" t="s">
        <v>14</v>
      </c>
      <c r="D15" s="8"/>
      <c r="E15" s="8"/>
      <c r="F15" s="9">
        <v>3.4</v>
      </c>
      <c r="G15" s="10"/>
      <c r="H15" s="11"/>
      <c r="I15" s="32">
        <f>SUM(F15*G15)*H15</f>
        <v>0</v>
      </c>
    </row>
    <row r="16" spans="1:9" ht="39" customHeight="1" x14ac:dyDescent="0.25">
      <c r="A16" s="12">
        <v>7</v>
      </c>
      <c r="B16" s="6" t="s">
        <v>54</v>
      </c>
      <c r="C16" s="1" t="s">
        <v>14</v>
      </c>
      <c r="D16" s="8" t="s">
        <v>7</v>
      </c>
      <c r="E16" s="8"/>
      <c r="F16" s="9">
        <v>10.8</v>
      </c>
      <c r="G16" s="10"/>
      <c r="H16" s="11"/>
      <c r="I16" s="28">
        <f>SUM(F16*G16)*H16</f>
        <v>0</v>
      </c>
    </row>
    <row r="17" spans="1:9" ht="31.5" x14ac:dyDescent="0.25">
      <c r="A17" s="12">
        <v>9</v>
      </c>
      <c r="B17" s="6" t="s">
        <v>17</v>
      </c>
      <c r="C17" s="1" t="s">
        <v>14</v>
      </c>
      <c r="D17" s="8"/>
      <c r="E17" s="8" t="s">
        <v>7</v>
      </c>
      <c r="F17" s="9">
        <v>10.3</v>
      </c>
      <c r="G17" s="10"/>
      <c r="H17" s="11"/>
      <c r="I17" s="28">
        <f t="shared" ref="I17:I61" si="0">SUM(F17*G17)*H17</f>
        <v>0</v>
      </c>
    </row>
    <row r="18" spans="1:9" ht="24.75" customHeight="1" x14ac:dyDescent="0.25">
      <c r="A18" s="12">
        <v>10</v>
      </c>
      <c r="B18" s="6" t="s">
        <v>18</v>
      </c>
      <c r="C18" s="1" t="s">
        <v>14</v>
      </c>
      <c r="D18" s="8"/>
      <c r="E18" s="8"/>
      <c r="F18" s="9">
        <v>3.43</v>
      </c>
      <c r="G18" s="10"/>
      <c r="H18" s="11"/>
      <c r="I18" s="28">
        <f t="shared" si="0"/>
        <v>0</v>
      </c>
    </row>
    <row r="19" spans="1:9" ht="47.25" x14ac:dyDescent="0.25">
      <c r="A19" s="5">
        <v>11</v>
      </c>
      <c r="B19" s="13" t="s">
        <v>42</v>
      </c>
      <c r="C19" s="1" t="s">
        <v>14</v>
      </c>
      <c r="D19" s="8" t="s">
        <v>7</v>
      </c>
      <c r="E19" s="8"/>
      <c r="F19" s="9">
        <v>3.74</v>
      </c>
      <c r="G19" s="10" t="s">
        <v>7</v>
      </c>
      <c r="H19" s="11">
        <v>8</v>
      </c>
      <c r="I19" s="28" t="e">
        <f t="shared" si="0"/>
        <v>#VALUE!</v>
      </c>
    </row>
    <row r="20" spans="1:9" ht="38.25" customHeight="1" x14ac:dyDescent="0.25">
      <c r="A20" s="12">
        <v>12</v>
      </c>
      <c r="B20" s="6" t="s">
        <v>19</v>
      </c>
      <c r="C20" s="1" t="s">
        <v>14</v>
      </c>
      <c r="D20" s="8"/>
      <c r="E20" s="8" t="s">
        <v>7</v>
      </c>
      <c r="F20" s="9">
        <v>3.74</v>
      </c>
      <c r="G20" s="10" t="s">
        <v>7</v>
      </c>
      <c r="H20" s="11">
        <v>10</v>
      </c>
      <c r="I20" s="28" t="e">
        <f t="shared" si="0"/>
        <v>#VALUE!</v>
      </c>
    </row>
    <row r="21" spans="1:9" ht="47.25" x14ac:dyDescent="0.25">
      <c r="A21" s="12">
        <v>13</v>
      </c>
      <c r="B21" s="6" t="s">
        <v>20</v>
      </c>
      <c r="C21" s="1" t="s">
        <v>14</v>
      </c>
      <c r="D21" s="8"/>
      <c r="E21" s="8"/>
      <c r="F21" s="9">
        <v>3.4</v>
      </c>
      <c r="G21" s="10" t="s">
        <v>7</v>
      </c>
      <c r="H21" s="11"/>
      <c r="I21" s="28" t="e">
        <f t="shared" si="0"/>
        <v>#VALUE!</v>
      </c>
    </row>
    <row r="22" spans="1:9" ht="15.75" x14ac:dyDescent="0.25">
      <c r="A22" s="12"/>
      <c r="B22" s="6"/>
      <c r="C22" s="1"/>
      <c r="D22" s="8"/>
      <c r="E22" s="8"/>
      <c r="F22" s="9"/>
      <c r="G22" s="10"/>
      <c r="H22" s="11"/>
      <c r="I22" s="28">
        <f t="shared" si="0"/>
        <v>0</v>
      </c>
    </row>
    <row r="23" spans="1:9" ht="31.5" x14ac:dyDescent="0.25">
      <c r="A23" s="12">
        <v>15</v>
      </c>
      <c r="B23" s="6" t="s">
        <v>53</v>
      </c>
      <c r="C23" s="1" t="s">
        <v>2</v>
      </c>
      <c r="D23" s="8"/>
      <c r="E23" s="8"/>
      <c r="F23" s="9">
        <v>22.68</v>
      </c>
      <c r="G23" s="10" t="s">
        <v>7</v>
      </c>
      <c r="H23" s="11">
        <v>2</v>
      </c>
      <c r="I23" s="28" t="e">
        <f t="shared" si="0"/>
        <v>#VALUE!</v>
      </c>
    </row>
    <row r="24" spans="1:9" ht="15.75" x14ac:dyDescent="0.25">
      <c r="A24" s="12"/>
      <c r="B24" s="6"/>
      <c r="C24" s="1"/>
      <c r="D24" s="8"/>
      <c r="E24" s="8"/>
      <c r="F24" s="9"/>
      <c r="G24" s="10"/>
      <c r="H24" s="11"/>
      <c r="I24" s="28">
        <f t="shared" si="0"/>
        <v>0</v>
      </c>
    </row>
    <row r="25" spans="1:9" ht="69" customHeight="1" x14ac:dyDescent="0.25">
      <c r="A25" s="12">
        <v>17</v>
      </c>
      <c r="B25" s="13" t="s">
        <v>55</v>
      </c>
      <c r="C25" s="1" t="s">
        <v>2</v>
      </c>
      <c r="D25" s="8"/>
      <c r="E25" s="8"/>
      <c r="F25" s="9">
        <v>9.07</v>
      </c>
      <c r="G25" s="10"/>
      <c r="H25" s="11"/>
      <c r="I25" s="28">
        <f t="shared" si="0"/>
        <v>0</v>
      </c>
    </row>
    <row r="26" spans="1:9" ht="51" customHeight="1" x14ac:dyDescent="0.25">
      <c r="A26" s="5">
        <v>18</v>
      </c>
      <c r="B26" s="13" t="s">
        <v>56</v>
      </c>
      <c r="C26" s="1" t="s">
        <v>3</v>
      </c>
      <c r="D26" s="8"/>
      <c r="E26" s="8"/>
      <c r="F26" s="9">
        <v>17</v>
      </c>
      <c r="G26" s="10"/>
      <c r="H26" s="11"/>
      <c r="I26" s="28">
        <f t="shared" si="0"/>
        <v>0</v>
      </c>
    </row>
    <row r="27" spans="1:9" ht="63" x14ac:dyDescent="0.25">
      <c r="A27" s="12">
        <v>19</v>
      </c>
      <c r="B27" s="6" t="s">
        <v>21</v>
      </c>
      <c r="C27" s="1" t="s">
        <v>2</v>
      </c>
      <c r="D27" s="8"/>
      <c r="E27" s="8"/>
      <c r="F27" s="9">
        <v>22.8</v>
      </c>
      <c r="G27" s="10"/>
      <c r="H27" s="11"/>
      <c r="I27" s="28">
        <f t="shared" si="0"/>
        <v>0</v>
      </c>
    </row>
    <row r="28" spans="1:9" ht="37.5" customHeight="1" x14ac:dyDescent="0.25">
      <c r="A28" s="12">
        <v>20</v>
      </c>
      <c r="B28" s="6" t="s">
        <v>22</v>
      </c>
      <c r="C28" s="1" t="s">
        <v>14</v>
      </c>
      <c r="D28" s="8"/>
      <c r="E28" s="8"/>
      <c r="F28" s="9">
        <v>6.5</v>
      </c>
      <c r="G28" s="10"/>
      <c r="H28" s="11"/>
      <c r="I28" s="28">
        <f t="shared" si="0"/>
        <v>0</v>
      </c>
    </row>
    <row r="29" spans="1:9" ht="35.25" customHeight="1" x14ac:dyDescent="0.25">
      <c r="A29" s="12">
        <v>21</v>
      </c>
      <c r="B29" s="13" t="s">
        <v>23</v>
      </c>
      <c r="C29" s="1" t="s">
        <v>14</v>
      </c>
      <c r="D29" s="8"/>
      <c r="E29" s="8"/>
      <c r="F29" s="9">
        <v>3.19</v>
      </c>
      <c r="G29" s="10"/>
      <c r="H29" s="11"/>
      <c r="I29" s="28">
        <f t="shared" si="0"/>
        <v>0</v>
      </c>
    </row>
    <row r="30" spans="1:9" ht="31.5" x14ac:dyDescent="0.25">
      <c r="A30" s="12">
        <v>22</v>
      </c>
      <c r="B30" s="6" t="s">
        <v>24</v>
      </c>
      <c r="C30" s="1" t="s">
        <v>14</v>
      </c>
      <c r="D30" s="8"/>
      <c r="E30" s="8"/>
      <c r="F30" s="9">
        <v>6.38</v>
      </c>
      <c r="G30" s="10" t="s">
        <v>7</v>
      </c>
      <c r="H30" s="11">
        <v>1</v>
      </c>
      <c r="I30" s="28" t="e">
        <f t="shared" si="0"/>
        <v>#VALUE!</v>
      </c>
    </row>
    <row r="31" spans="1:9" ht="66.75" customHeight="1" x14ac:dyDescent="0.25">
      <c r="A31" s="12">
        <v>24</v>
      </c>
      <c r="B31" s="13" t="s">
        <v>57</v>
      </c>
      <c r="C31" s="1" t="s">
        <v>14</v>
      </c>
      <c r="D31" s="8"/>
      <c r="E31" s="8"/>
      <c r="F31" s="9">
        <v>3.4</v>
      </c>
      <c r="G31" s="10"/>
      <c r="H31" s="11"/>
      <c r="I31" s="28">
        <f t="shared" si="0"/>
        <v>0</v>
      </c>
    </row>
    <row r="32" spans="1:9" ht="47.25" x14ac:dyDescent="0.25">
      <c r="A32" s="12">
        <v>25</v>
      </c>
      <c r="B32" s="13" t="s">
        <v>43</v>
      </c>
      <c r="C32" s="1" t="s">
        <v>14</v>
      </c>
      <c r="D32" s="8"/>
      <c r="E32" s="8"/>
      <c r="F32" s="9">
        <v>7.93</v>
      </c>
      <c r="G32" s="10"/>
      <c r="H32" s="11"/>
      <c r="I32" s="28">
        <f t="shared" si="0"/>
        <v>0</v>
      </c>
    </row>
    <row r="33" spans="1:9" ht="67.5" customHeight="1" x14ac:dyDescent="0.25">
      <c r="A33" s="12">
        <v>26</v>
      </c>
      <c r="B33" s="13" t="s">
        <v>58</v>
      </c>
      <c r="C33" s="1" t="s">
        <v>14</v>
      </c>
      <c r="D33" s="8"/>
      <c r="E33" s="8"/>
      <c r="F33" s="9">
        <v>3.6</v>
      </c>
      <c r="G33" s="10"/>
      <c r="H33" s="11"/>
      <c r="I33" s="28">
        <f t="shared" si="0"/>
        <v>0</v>
      </c>
    </row>
    <row r="34" spans="1:9" ht="47.25" x14ac:dyDescent="0.25">
      <c r="A34" s="12">
        <v>27</v>
      </c>
      <c r="B34" s="13" t="s">
        <v>44</v>
      </c>
      <c r="C34" s="1" t="s">
        <v>14</v>
      </c>
      <c r="D34" s="8"/>
      <c r="E34" s="8"/>
      <c r="F34" s="9">
        <v>6.02</v>
      </c>
      <c r="G34" s="10"/>
      <c r="H34" s="11"/>
      <c r="I34" s="28">
        <f t="shared" si="0"/>
        <v>0</v>
      </c>
    </row>
    <row r="35" spans="1:9" ht="62.25" customHeight="1" x14ac:dyDescent="0.25">
      <c r="A35" s="12">
        <v>28</v>
      </c>
      <c r="B35" s="13" t="s">
        <v>25</v>
      </c>
      <c r="C35" s="1" t="s">
        <v>14</v>
      </c>
      <c r="D35" s="8"/>
      <c r="E35" s="8"/>
      <c r="F35" s="9">
        <v>5.3</v>
      </c>
      <c r="G35" s="10"/>
      <c r="H35" s="11"/>
      <c r="I35" s="28">
        <f t="shared" si="0"/>
        <v>0</v>
      </c>
    </row>
    <row r="36" spans="1:9" ht="47.25" x14ac:dyDescent="0.25">
      <c r="A36" s="5">
        <v>29</v>
      </c>
      <c r="B36" s="13" t="s">
        <v>45</v>
      </c>
      <c r="C36" s="1" t="s">
        <v>14</v>
      </c>
      <c r="D36" s="8"/>
      <c r="E36" s="8"/>
      <c r="F36" s="9">
        <v>3.5</v>
      </c>
      <c r="G36" s="10"/>
      <c r="H36" s="11"/>
      <c r="I36" s="28">
        <f t="shared" si="0"/>
        <v>0</v>
      </c>
    </row>
    <row r="37" spans="1:9" ht="51.75" customHeight="1" x14ac:dyDescent="0.25">
      <c r="A37" s="12">
        <v>30</v>
      </c>
      <c r="B37" s="13" t="s">
        <v>46</v>
      </c>
      <c r="C37" s="1" t="s">
        <v>14</v>
      </c>
      <c r="D37" s="8"/>
      <c r="E37" s="8"/>
      <c r="F37" s="9">
        <v>5.41</v>
      </c>
      <c r="G37" s="10"/>
      <c r="H37" s="11"/>
      <c r="I37" s="28">
        <f t="shared" si="0"/>
        <v>0</v>
      </c>
    </row>
    <row r="38" spans="1:9" ht="31.5" x14ac:dyDescent="0.25">
      <c r="A38" s="12">
        <v>33</v>
      </c>
      <c r="B38" s="6" t="s">
        <v>26</v>
      </c>
      <c r="C38" s="1" t="s">
        <v>14</v>
      </c>
      <c r="D38" s="8"/>
      <c r="E38" s="8"/>
      <c r="F38" s="9">
        <v>3.6</v>
      </c>
      <c r="G38" s="10"/>
      <c r="H38" s="11"/>
      <c r="I38" s="28">
        <f t="shared" si="0"/>
        <v>0</v>
      </c>
    </row>
    <row r="39" spans="1:9" ht="47.25" x14ac:dyDescent="0.25">
      <c r="A39" s="12">
        <v>34</v>
      </c>
      <c r="B39" s="6" t="s">
        <v>27</v>
      </c>
      <c r="C39" s="1" t="s">
        <v>14</v>
      </c>
      <c r="D39" s="8"/>
      <c r="E39" s="8"/>
      <c r="F39" s="9">
        <v>3.4</v>
      </c>
      <c r="G39" s="10"/>
      <c r="H39" s="11"/>
      <c r="I39" s="28">
        <f t="shared" si="0"/>
        <v>0</v>
      </c>
    </row>
    <row r="40" spans="1:9" ht="47.25" x14ac:dyDescent="0.25">
      <c r="A40" s="12">
        <v>36</v>
      </c>
      <c r="B40" s="6" t="s">
        <v>28</v>
      </c>
      <c r="C40" s="1" t="s">
        <v>14</v>
      </c>
      <c r="D40" s="8"/>
      <c r="E40" s="8"/>
      <c r="F40" s="9">
        <v>0.72</v>
      </c>
      <c r="G40" s="10"/>
      <c r="H40" s="11"/>
      <c r="I40" s="28">
        <f t="shared" si="0"/>
        <v>0</v>
      </c>
    </row>
    <row r="41" spans="1:9" ht="47.25" x14ac:dyDescent="0.25">
      <c r="A41" s="12">
        <v>37</v>
      </c>
      <c r="B41" s="14" t="s">
        <v>29</v>
      </c>
      <c r="C41" s="1" t="s">
        <v>14</v>
      </c>
      <c r="D41" s="8" t="s">
        <v>7</v>
      </c>
      <c r="E41" s="8"/>
      <c r="F41" s="9">
        <v>3.38</v>
      </c>
      <c r="G41" s="10" t="s">
        <v>7</v>
      </c>
      <c r="H41" s="11"/>
      <c r="I41" s="28" t="e">
        <f t="shared" si="0"/>
        <v>#VALUE!</v>
      </c>
    </row>
    <row r="42" spans="1:9" ht="47.25" x14ac:dyDescent="0.25">
      <c r="A42" s="12">
        <v>38</v>
      </c>
      <c r="B42" s="6" t="s">
        <v>30</v>
      </c>
      <c r="C42" s="1" t="s">
        <v>14</v>
      </c>
      <c r="D42" s="8"/>
      <c r="E42" s="8"/>
      <c r="F42" s="9">
        <v>0.42</v>
      </c>
      <c r="G42" s="10"/>
      <c r="H42" s="11">
        <v>35</v>
      </c>
      <c r="I42" s="28">
        <f t="shared" si="0"/>
        <v>0</v>
      </c>
    </row>
    <row r="43" spans="1:9" ht="36.75" customHeight="1" x14ac:dyDescent="0.25">
      <c r="A43" s="12">
        <v>39</v>
      </c>
      <c r="B43" s="13" t="s">
        <v>59</v>
      </c>
      <c r="C43" s="1" t="s">
        <v>14</v>
      </c>
      <c r="D43" s="8"/>
      <c r="E43" s="8" t="s">
        <v>7</v>
      </c>
      <c r="F43" s="9">
        <v>7.21</v>
      </c>
      <c r="G43" s="10"/>
      <c r="H43" s="11"/>
      <c r="I43" s="28">
        <f t="shared" si="0"/>
        <v>0</v>
      </c>
    </row>
    <row r="44" spans="1:9" ht="34.5" customHeight="1" x14ac:dyDescent="0.25">
      <c r="A44" s="12">
        <v>40</v>
      </c>
      <c r="B44" s="6" t="s">
        <v>31</v>
      </c>
      <c r="C44" s="1" t="s">
        <v>14</v>
      </c>
      <c r="D44" s="8" t="s">
        <v>7</v>
      </c>
      <c r="E44" s="8"/>
      <c r="F44" s="9">
        <v>6.32</v>
      </c>
      <c r="G44" s="10" t="s">
        <v>7</v>
      </c>
      <c r="H44" s="11">
        <f>13+6+11</f>
        <v>30</v>
      </c>
      <c r="I44" s="28" t="e">
        <f t="shared" si="0"/>
        <v>#VALUE!</v>
      </c>
    </row>
    <row r="45" spans="1:9" ht="31.5" x14ac:dyDescent="0.25">
      <c r="A45" s="12">
        <v>41</v>
      </c>
      <c r="B45" s="6" t="s">
        <v>32</v>
      </c>
      <c r="C45" s="1" t="s">
        <v>14</v>
      </c>
      <c r="D45" s="8"/>
      <c r="E45" s="8"/>
      <c r="F45" s="9">
        <v>1.54</v>
      </c>
      <c r="G45" s="10"/>
      <c r="H45" s="11"/>
      <c r="I45" s="28">
        <f t="shared" si="0"/>
        <v>0</v>
      </c>
    </row>
    <row r="46" spans="1:9" ht="62.25" customHeight="1" x14ac:dyDescent="0.25">
      <c r="A46" s="12">
        <v>42</v>
      </c>
      <c r="B46" s="6" t="s">
        <v>60</v>
      </c>
      <c r="C46" s="1" t="s">
        <v>14</v>
      </c>
      <c r="D46" s="8"/>
      <c r="E46" s="8"/>
      <c r="F46" s="9">
        <v>112</v>
      </c>
      <c r="G46" s="10"/>
      <c r="H46" s="11"/>
      <c r="I46" s="28">
        <f t="shared" si="0"/>
        <v>0</v>
      </c>
    </row>
    <row r="47" spans="1:9" ht="47.25" x14ac:dyDescent="0.25">
      <c r="A47" s="12">
        <v>43</v>
      </c>
      <c r="B47" s="6" t="s">
        <v>61</v>
      </c>
      <c r="C47" s="1" t="s">
        <v>14</v>
      </c>
      <c r="D47" s="8"/>
      <c r="E47" s="8"/>
      <c r="F47" s="9">
        <v>112</v>
      </c>
      <c r="G47" s="10"/>
      <c r="H47" s="11"/>
      <c r="I47" s="28">
        <f t="shared" si="0"/>
        <v>0</v>
      </c>
    </row>
    <row r="48" spans="1:9" ht="47.25" x14ac:dyDescent="0.25">
      <c r="A48" s="12">
        <v>44</v>
      </c>
      <c r="B48" s="6" t="s">
        <v>47</v>
      </c>
      <c r="C48" s="1" t="s">
        <v>14</v>
      </c>
      <c r="D48" s="8"/>
      <c r="E48" s="8"/>
      <c r="F48" s="9">
        <v>3.6</v>
      </c>
      <c r="G48" s="10"/>
      <c r="H48" s="11"/>
      <c r="I48" s="28">
        <f t="shared" si="0"/>
        <v>0</v>
      </c>
    </row>
    <row r="49" spans="1:9" ht="47.25" x14ac:dyDescent="0.25">
      <c r="A49" s="12">
        <v>45</v>
      </c>
      <c r="B49" s="6" t="s">
        <v>48</v>
      </c>
      <c r="C49" s="1" t="s">
        <v>14</v>
      </c>
      <c r="D49" s="8"/>
      <c r="E49" s="8"/>
      <c r="F49" s="9">
        <v>3.4</v>
      </c>
      <c r="G49" s="10"/>
      <c r="H49" s="11"/>
      <c r="I49" s="28">
        <f t="shared" si="0"/>
        <v>0</v>
      </c>
    </row>
    <row r="50" spans="1:9" ht="15.75" x14ac:dyDescent="0.25">
      <c r="A50" s="12"/>
      <c r="B50" s="6"/>
      <c r="C50" s="1"/>
      <c r="D50" s="8"/>
      <c r="E50" s="8"/>
      <c r="F50" s="9"/>
      <c r="G50" s="10"/>
      <c r="H50" s="11"/>
      <c r="I50" s="28">
        <f t="shared" si="0"/>
        <v>0</v>
      </c>
    </row>
    <row r="51" spans="1:9" ht="31.5" x14ac:dyDescent="0.25">
      <c r="A51" s="12">
        <v>47</v>
      </c>
      <c r="B51" s="15" t="s">
        <v>62</v>
      </c>
      <c r="C51" s="1" t="s">
        <v>14</v>
      </c>
      <c r="D51" s="8"/>
      <c r="E51" s="8"/>
      <c r="F51" s="9">
        <v>3.6</v>
      </c>
      <c r="G51" s="10"/>
      <c r="H51" s="11"/>
      <c r="I51" s="28">
        <f t="shared" si="0"/>
        <v>0</v>
      </c>
    </row>
    <row r="52" spans="1:9" ht="31.5" x14ac:dyDescent="0.25">
      <c r="A52" s="12">
        <v>48</v>
      </c>
      <c r="B52" s="16" t="s">
        <v>63</v>
      </c>
      <c r="C52" s="1" t="s">
        <v>14</v>
      </c>
      <c r="D52" s="8"/>
      <c r="E52" s="8"/>
      <c r="F52" s="9">
        <v>3.4</v>
      </c>
      <c r="G52" s="10"/>
      <c r="H52" s="11"/>
      <c r="I52" s="28">
        <f t="shared" si="0"/>
        <v>0</v>
      </c>
    </row>
    <row r="53" spans="1:9" ht="15.75" x14ac:dyDescent="0.25">
      <c r="A53" s="5">
        <v>49</v>
      </c>
      <c r="B53" s="13"/>
      <c r="C53" s="1"/>
      <c r="D53" s="8"/>
      <c r="E53" s="8"/>
      <c r="F53" s="9"/>
      <c r="G53" s="10"/>
      <c r="H53" s="11"/>
      <c r="I53" s="28">
        <f t="shared" si="0"/>
        <v>0</v>
      </c>
    </row>
    <row r="54" spans="1:9" ht="15.75" x14ac:dyDescent="0.25">
      <c r="A54" s="5">
        <v>50</v>
      </c>
      <c r="B54" s="13"/>
      <c r="C54" s="1"/>
      <c r="D54" s="8"/>
      <c r="E54" s="8"/>
      <c r="F54" s="9"/>
      <c r="G54" s="10"/>
      <c r="H54" s="11"/>
      <c r="I54" s="28">
        <f t="shared" si="0"/>
        <v>0</v>
      </c>
    </row>
    <row r="55" spans="1:9" ht="64.5" customHeight="1" x14ac:dyDescent="0.25">
      <c r="A55" s="12">
        <v>51</v>
      </c>
      <c r="B55" s="6" t="s">
        <v>33</v>
      </c>
      <c r="C55" s="1" t="s">
        <v>14</v>
      </c>
      <c r="D55" s="8"/>
      <c r="E55" s="8"/>
      <c r="F55" s="9">
        <v>3.4</v>
      </c>
      <c r="G55" s="10"/>
      <c r="H55" s="11"/>
      <c r="I55" s="28">
        <f t="shared" si="0"/>
        <v>0</v>
      </c>
    </row>
    <row r="56" spans="1:9" ht="65.25" customHeight="1" x14ac:dyDescent="0.25">
      <c r="A56" s="12">
        <v>52</v>
      </c>
      <c r="B56" s="6" t="s">
        <v>34</v>
      </c>
      <c r="C56" s="1" t="s">
        <v>14</v>
      </c>
      <c r="D56" s="8"/>
      <c r="E56" s="8"/>
      <c r="F56" s="9">
        <v>3.6</v>
      </c>
      <c r="G56" s="10"/>
      <c r="H56" s="11"/>
      <c r="I56" s="28">
        <f t="shared" si="0"/>
        <v>0</v>
      </c>
    </row>
    <row r="57" spans="1:9" ht="68.25" customHeight="1" x14ac:dyDescent="0.25">
      <c r="A57" s="12">
        <v>53</v>
      </c>
      <c r="B57" s="6" t="s">
        <v>35</v>
      </c>
      <c r="C57" s="1" t="s">
        <v>14</v>
      </c>
      <c r="D57" s="8"/>
      <c r="E57" s="8"/>
      <c r="F57" s="17">
        <v>6.9</v>
      </c>
      <c r="G57" s="10"/>
      <c r="H57" s="11"/>
      <c r="I57" s="28">
        <f t="shared" si="0"/>
        <v>0</v>
      </c>
    </row>
    <row r="58" spans="1:9" ht="63" x14ac:dyDescent="0.25">
      <c r="A58" s="12">
        <v>54</v>
      </c>
      <c r="B58" s="6" t="s">
        <v>36</v>
      </c>
      <c r="C58" s="1" t="s">
        <v>14</v>
      </c>
      <c r="D58" s="8"/>
      <c r="E58" s="8"/>
      <c r="F58" s="17">
        <v>2.42</v>
      </c>
      <c r="G58" s="10"/>
      <c r="H58" s="11"/>
      <c r="I58" s="28">
        <f t="shared" si="0"/>
        <v>0</v>
      </c>
    </row>
    <row r="59" spans="1:9" ht="66.75" customHeight="1" x14ac:dyDescent="0.25">
      <c r="A59" s="12">
        <v>55</v>
      </c>
      <c r="B59" s="6" t="s">
        <v>37</v>
      </c>
      <c r="C59" s="1" t="s">
        <v>14</v>
      </c>
      <c r="D59" s="8"/>
      <c r="E59" s="8"/>
      <c r="F59" s="17">
        <v>3.44</v>
      </c>
      <c r="G59" s="10"/>
      <c r="H59" s="11"/>
      <c r="I59" s="28">
        <f t="shared" si="0"/>
        <v>0</v>
      </c>
    </row>
    <row r="60" spans="1:9" ht="18.75" x14ac:dyDescent="0.25">
      <c r="A60" s="12">
        <v>56</v>
      </c>
      <c r="B60" s="6" t="s">
        <v>64</v>
      </c>
      <c r="C60" s="1" t="s">
        <v>14</v>
      </c>
      <c r="D60" s="8"/>
      <c r="E60" s="8"/>
      <c r="F60" s="17">
        <v>6.9</v>
      </c>
      <c r="G60" s="10"/>
      <c r="H60" s="11"/>
      <c r="I60" s="28">
        <f t="shared" si="0"/>
        <v>0</v>
      </c>
    </row>
    <row r="61" spans="1:9" ht="31.5" x14ac:dyDescent="0.25">
      <c r="A61" s="5">
        <v>57</v>
      </c>
      <c r="B61" s="18" t="s">
        <v>49</v>
      </c>
      <c r="C61" s="19" t="s">
        <v>4</v>
      </c>
      <c r="D61" s="20"/>
      <c r="E61" s="20"/>
      <c r="F61" s="21">
        <v>37</v>
      </c>
      <c r="G61" s="22" t="s">
        <v>7</v>
      </c>
      <c r="H61" s="23"/>
      <c r="I61" s="28" t="e">
        <f t="shared" si="0"/>
        <v>#VALUE!</v>
      </c>
    </row>
    <row r="62" spans="1:9" ht="19.5" customHeight="1" x14ac:dyDescent="0.25">
      <c r="A62" s="12">
        <v>59</v>
      </c>
      <c r="B62" s="24" t="s">
        <v>6</v>
      </c>
      <c r="C62" s="25" t="s">
        <v>7</v>
      </c>
      <c r="D62" s="33"/>
      <c r="E62" s="33"/>
      <c r="F62" s="27"/>
      <c r="G62" s="10" t="s">
        <v>7</v>
      </c>
      <c r="H62" s="11">
        <v>12</v>
      </c>
      <c r="I62" s="28" t="e">
        <f>SUM(G62*H62)</f>
        <v>#VALUE!</v>
      </c>
    </row>
    <row r="63" spans="1:9" ht="22.5" customHeight="1" x14ac:dyDescent="0.25">
      <c r="A63" s="12">
        <v>61</v>
      </c>
      <c r="B63" s="24" t="s">
        <v>38</v>
      </c>
      <c r="C63" s="26"/>
      <c r="D63" s="33"/>
      <c r="E63" s="33"/>
      <c r="F63" s="27"/>
      <c r="G63" s="10" t="s">
        <v>7</v>
      </c>
      <c r="H63" s="11">
        <v>80</v>
      </c>
      <c r="I63" s="28" t="e">
        <f>SUM(G63*H63)</f>
        <v>#VALUE!</v>
      </c>
    </row>
    <row r="64" spans="1:9" ht="20.25" customHeight="1" x14ac:dyDescent="0.25">
      <c r="H64" s="30" t="s">
        <v>50</v>
      </c>
      <c r="I64" s="29" t="e">
        <f>I14+I19+I20+I23+I30+I42+I44+I62+I63</f>
        <v>#VALUE!</v>
      </c>
    </row>
    <row r="66" spans="1:5" ht="15.75" x14ac:dyDescent="0.25">
      <c r="A66" s="38"/>
      <c r="B66" s="41" t="s">
        <v>65</v>
      </c>
      <c r="C66" s="38"/>
      <c r="D66" s="38"/>
      <c r="E66" s="38"/>
    </row>
    <row r="67" spans="1:5" ht="15.75" x14ac:dyDescent="0.25">
      <c r="A67" s="38"/>
      <c r="B67" s="42"/>
      <c r="C67" s="38"/>
      <c r="D67" s="38"/>
      <c r="E67" s="38"/>
    </row>
    <row r="68" spans="1:5" ht="15.75" x14ac:dyDescent="0.25">
      <c r="A68" s="38"/>
      <c r="B68" s="40" t="s">
        <v>66</v>
      </c>
      <c r="C68" s="38"/>
      <c r="D68" s="38"/>
      <c r="E68" s="38"/>
    </row>
    <row r="69" spans="1:5" ht="15.75" x14ac:dyDescent="0.25">
      <c r="A69" s="38"/>
      <c r="B69" s="43"/>
      <c r="C69" s="38"/>
      <c r="D69" s="38"/>
      <c r="E69" s="38"/>
    </row>
    <row r="70" spans="1:5" ht="15.75" x14ac:dyDescent="0.25">
      <c r="A70" s="38"/>
      <c r="B70" s="43" t="s">
        <v>70</v>
      </c>
      <c r="C70" s="38"/>
      <c r="D70" s="38"/>
      <c r="E70" s="38"/>
    </row>
    <row r="71" spans="1:5" ht="15.75" x14ac:dyDescent="0.25">
      <c r="A71" s="38"/>
      <c r="B71" s="43"/>
      <c r="C71" s="38"/>
      <c r="D71" s="38"/>
      <c r="E71" s="38"/>
    </row>
    <row r="72" spans="1:5" ht="15.75" x14ac:dyDescent="0.25">
      <c r="A72" s="38"/>
      <c r="B72" s="43" t="s">
        <v>71</v>
      </c>
      <c r="C72" s="38"/>
      <c r="D72" s="38"/>
      <c r="E72" s="38"/>
    </row>
    <row r="73" spans="1:5" ht="15.75" x14ac:dyDescent="0.25">
      <c r="A73" s="38"/>
      <c r="B73" s="43"/>
      <c r="C73" s="38"/>
      <c r="D73" s="38"/>
      <c r="E73" s="38"/>
    </row>
    <row r="74" spans="1:5" ht="15.75" x14ac:dyDescent="0.25">
      <c r="A74" s="38"/>
      <c r="B74" s="43" t="s">
        <v>72</v>
      </c>
      <c r="C74" s="38"/>
      <c r="D74" s="38"/>
      <c r="E74" s="38"/>
    </row>
  </sheetData>
  <sheetProtection algorithmName="SHA-512" hashValue="3L4ROii4/m1+ii6joGcahBK/hmOLnoAduZh3Wwnosu3oSsx1i6qUJS/uqmLDxa01TT/WiCeHf43lQyFEwx+bNQ==" saltValue="HP21yIK7VLzhM1zyuFVYog==" spinCount="100000" sheet="1" objects="1" scenarios="1"/>
  <mergeCells count="8">
    <mergeCell ref="B8:H8"/>
    <mergeCell ref="A9:I9"/>
    <mergeCell ref="A1:I1"/>
    <mergeCell ref="A2:I2"/>
    <mergeCell ref="A3:I3"/>
    <mergeCell ref="A4:I4"/>
    <mergeCell ref="B6:H6"/>
    <mergeCell ref="B7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B7" sqref="B7:H7"/>
    </sheetView>
  </sheetViews>
  <sheetFormatPr defaultRowHeight="15" x14ac:dyDescent="0.25"/>
  <cols>
    <col min="1" max="1" width="9.140625" style="34"/>
    <col min="2" max="2" width="37.140625" style="34" customWidth="1"/>
    <col min="3" max="5" width="28.85546875" style="34" customWidth="1"/>
    <col min="6" max="6" width="28.140625" style="34" customWidth="1"/>
    <col min="7" max="7" width="21" style="34" customWidth="1"/>
    <col min="8" max="8" width="25.5703125" style="34" customWidth="1"/>
    <col min="9" max="9" width="19.42578125" style="34" customWidth="1"/>
    <col min="10" max="16384" width="9.140625" style="34"/>
  </cols>
  <sheetData>
    <row r="1" spans="1:9" ht="24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21" customHeight="1" x14ac:dyDescent="0.2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9" ht="26.25" customHeight="1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</row>
    <row r="4" spans="1:9" ht="26.25" customHeight="1" x14ac:dyDescent="0.25">
      <c r="A4" s="44" t="s">
        <v>76</v>
      </c>
      <c r="B4" s="44"/>
      <c r="C4" s="44"/>
      <c r="D4" s="44"/>
      <c r="E4" s="44"/>
      <c r="F4" s="44"/>
      <c r="G4" s="44"/>
      <c r="H4" s="44"/>
      <c r="I4" s="44"/>
    </row>
    <row r="5" spans="1:9" ht="24" customHeight="1" x14ac:dyDescent="0.25">
      <c r="A5" s="35"/>
      <c r="B5" s="36"/>
      <c r="C5" s="35"/>
      <c r="D5" s="35"/>
      <c r="E5" s="35"/>
      <c r="F5" s="37"/>
      <c r="G5" s="35"/>
      <c r="H5" s="35"/>
      <c r="I5" s="38"/>
    </row>
    <row r="6" spans="1:9" ht="24" customHeight="1" x14ac:dyDescent="0.25">
      <c r="A6" s="35"/>
      <c r="B6" s="46" t="s">
        <v>40</v>
      </c>
      <c r="C6" s="46"/>
      <c r="D6" s="46"/>
      <c r="E6" s="46"/>
      <c r="F6" s="46"/>
      <c r="G6" s="46"/>
      <c r="H6" s="46"/>
      <c r="I6" s="38"/>
    </row>
    <row r="7" spans="1:9" ht="23.25" customHeight="1" x14ac:dyDescent="0.25">
      <c r="A7" s="35"/>
      <c r="B7" s="46" t="s">
        <v>41</v>
      </c>
      <c r="C7" s="46"/>
      <c r="D7" s="46"/>
      <c r="E7" s="46"/>
      <c r="F7" s="46"/>
      <c r="G7" s="46"/>
      <c r="H7" s="46"/>
      <c r="I7" s="38"/>
    </row>
    <row r="8" spans="1:9" ht="21.75" customHeight="1" x14ac:dyDescent="0.25">
      <c r="A8" s="39"/>
      <c r="B8" s="46" t="s">
        <v>73</v>
      </c>
      <c r="C8" s="46"/>
      <c r="D8" s="46"/>
      <c r="E8" s="46"/>
      <c r="F8" s="46"/>
      <c r="G8" s="46"/>
      <c r="H8" s="46"/>
      <c r="I8" s="40"/>
    </row>
    <row r="9" spans="1:9" ht="30.75" customHeight="1" x14ac:dyDescent="0.25">
      <c r="A9" s="45" t="s">
        <v>75</v>
      </c>
      <c r="B9" s="45"/>
      <c r="C9" s="45"/>
      <c r="D9" s="45"/>
      <c r="E9" s="45"/>
      <c r="F9" s="45"/>
      <c r="G9" s="45"/>
      <c r="H9" s="45"/>
      <c r="I9" s="45"/>
    </row>
    <row r="11" spans="1:9" ht="63" x14ac:dyDescent="0.25">
      <c r="A11" s="1"/>
      <c r="B11" s="2" t="s">
        <v>0</v>
      </c>
      <c r="C11" s="2" t="s">
        <v>1</v>
      </c>
      <c r="D11" s="2" t="s">
        <v>8</v>
      </c>
      <c r="E11" s="2" t="s">
        <v>9</v>
      </c>
      <c r="F11" s="3" t="s">
        <v>10</v>
      </c>
      <c r="G11" s="2" t="s">
        <v>51</v>
      </c>
      <c r="H11" s="3" t="s">
        <v>11</v>
      </c>
      <c r="I11" s="4" t="s">
        <v>52</v>
      </c>
    </row>
    <row r="12" spans="1:9" ht="42" customHeight="1" x14ac:dyDescent="0.25">
      <c r="A12" s="5">
        <v>1</v>
      </c>
      <c r="B12" s="6" t="s">
        <v>5</v>
      </c>
      <c r="C12" s="7" t="s">
        <v>12</v>
      </c>
      <c r="D12" s="8" t="s">
        <v>7</v>
      </c>
      <c r="E12" s="8" t="s">
        <v>7</v>
      </c>
      <c r="F12" s="9">
        <v>6.1</v>
      </c>
      <c r="G12" s="10" t="s">
        <v>7</v>
      </c>
      <c r="H12" s="11" t="s">
        <v>7</v>
      </c>
      <c r="I12" s="31" t="e">
        <f>SUM(F12*G12)*H12</f>
        <v>#VALUE!</v>
      </c>
    </row>
    <row r="13" spans="1:9" ht="30.75" customHeight="1" x14ac:dyDescent="0.25">
      <c r="A13" s="12">
        <v>3</v>
      </c>
      <c r="B13" s="6" t="s">
        <v>13</v>
      </c>
      <c r="C13" s="1" t="s">
        <v>14</v>
      </c>
      <c r="D13" s="8"/>
      <c r="E13" s="8"/>
      <c r="F13" s="9">
        <v>2.08</v>
      </c>
      <c r="G13" s="10" t="s">
        <v>7</v>
      </c>
      <c r="H13" s="11"/>
      <c r="I13" s="31" t="e">
        <f>SUM(F13*G13)*H13</f>
        <v>#VALUE!</v>
      </c>
    </row>
    <row r="14" spans="1:9" ht="24.75" customHeight="1" x14ac:dyDescent="0.25">
      <c r="A14" s="12">
        <v>4</v>
      </c>
      <c r="B14" s="6" t="s">
        <v>15</v>
      </c>
      <c r="C14" s="1" t="s">
        <v>14</v>
      </c>
      <c r="D14" s="8"/>
      <c r="E14" s="8" t="s">
        <v>7</v>
      </c>
      <c r="F14" s="9">
        <v>10.6</v>
      </c>
      <c r="G14" s="10" t="s">
        <v>7</v>
      </c>
      <c r="H14" s="11">
        <f>5+2</f>
        <v>7</v>
      </c>
      <c r="I14" s="31" t="e">
        <f>SUM(F14*G14)*H14</f>
        <v>#VALUE!</v>
      </c>
    </row>
    <row r="15" spans="1:9" ht="18" customHeight="1" x14ac:dyDescent="0.25">
      <c r="A15" s="12">
        <v>5</v>
      </c>
      <c r="B15" s="6" t="s">
        <v>16</v>
      </c>
      <c r="C15" s="1" t="s">
        <v>14</v>
      </c>
      <c r="D15" s="8"/>
      <c r="E15" s="8"/>
      <c r="F15" s="9">
        <v>3.4</v>
      </c>
      <c r="G15" s="10"/>
      <c r="H15" s="11"/>
      <c r="I15" s="32">
        <f>SUM(F15*G15)*H15</f>
        <v>0</v>
      </c>
    </row>
    <row r="16" spans="1:9" ht="39" customHeight="1" x14ac:dyDescent="0.25">
      <c r="A16" s="12">
        <v>7</v>
      </c>
      <c r="B16" s="6" t="s">
        <v>54</v>
      </c>
      <c r="C16" s="1" t="s">
        <v>14</v>
      </c>
      <c r="D16" s="8"/>
      <c r="E16" s="8"/>
      <c r="F16" s="9">
        <v>10.8</v>
      </c>
      <c r="G16" s="10"/>
      <c r="H16" s="11"/>
      <c r="I16" s="28">
        <f>SUM(F16*G16)*H16</f>
        <v>0</v>
      </c>
    </row>
    <row r="17" spans="1:9" ht="31.5" x14ac:dyDescent="0.25">
      <c r="A17" s="12">
        <v>9</v>
      </c>
      <c r="B17" s="6" t="s">
        <v>17</v>
      </c>
      <c r="C17" s="1" t="s">
        <v>14</v>
      </c>
      <c r="D17" s="8"/>
      <c r="E17" s="8"/>
      <c r="F17" s="9">
        <v>10.3</v>
      </c>
      <c r="G17" s="10"/>
      <c r="H17" s="11"/>
      <c r="I17" s="28">
        <f t="shared" ref="I17:I61" si="0">SUM(F17*G17)*H17</f>
        <v>0</v>
      </c>
    </row>
    <row r="18" spans="1:9" ht="24.75" customHeight="1" x14ac:dyDescent="0.25">
      <c r="A18" s="12">
        <v>10</v>
      </c>
      <c r="B18" s="6" t="s">
        <v>18</v>
      </c>
      <c r="C18" s="1" t="s">
        <v>14</v>
      </c>
      <c r="D18" s="8"/>
      <c r="E18" s="8"/>
      <c r="F18" s="9">
        <v>3.43</v>
      </c>
      <c r="G18" s="10"/>
      <c r="H18" s="11"/>
      <c r="I18" s="28">
        <f t="shared" si="0"/>
        <v>0</v>
      </c>
    </row>
    <row r="19" spans="1:9" ht="47.25" x14ac:dyDescent="0.25">
      <c r="A19" s="5">
        <v>11</v>
      </c>
      <c r="B19" s="13" t="s">
        <v>42</v>
      </c>
      <c r="C19" s="1" t="s">
        <v>14</v>
      </c>
      <c r="D19" s="8" t="s">
        <v>7</v>
      </c>
      <c r="E19" s="8"/>
      <c r="F19" s="9">
        <v>3.74</v>
      </c>
      <c r="G19" s="10" t="s">
        <v>7</v>
      </c>
      <c r="H19" s="11">
        <v>8</v>
      </c>
      <c r="I19" s="28" t="e">
        <f t="shared" si="0"/>
        <v>#VALUE!</v>
      </c>
    </row>
    <row r="20" spans="1:9" ht="38.25" customHeight="1" x14ac:dyDescent="0.25">
      <c r="A20" s="12">
        <v>12</v>
      </c>
      <c r="B20" s="6" t="s">
        <v>19</v>
      </c>
      <c r="C20" s="1" t="s">
        <v>14</v>
      </c>
      <c r="D20" s="8"/>
      <c r="E20" s="8" t="s">
        <v>7</v>
      </c>
      <c r="F20" s="9">
        <v>3.74</v>
      </c>
      <c r="G20" s="10" t="s">
        <v>7</v>
      </c>
      <c r="H20" s="11">
        <v>10</v>
      </c>
      <c r="I20" s="28" t="e">
        <f t="shared" si="0"/>
        <v>#VALUE!</v>
      </c>
    </row>
    <row r="21" spans="1:9" ht="47.25" x14ac:dyDescent="0.25">
      <c r="A21" s="12">
        <v>13</v>
      </c>
      <c r="B21" s="6" t="s">
        <v>20</v>
      </c>
      <c r="C21" s="1" t="s">
        <v>14</v>
      </c>
      <c r="D21" s="8"/>
      <c r="E21" s="8"/>
      <c r="F21" s="9">
        <v>3.4</v>
      </c>
      <c r="G21" s="10" t="s">
        <v>7</v>
      </c>
      <c r="H21" s="11"/>
      <c r="I21" s="28" t="e">
        <f t="shared" si="0"/>
        <v>#VALUE!</v>
      </c>
    </row>
    <row r="22" spans="1:9" ht="15.75" x14ac:dyDescent="0.25">
      <c r="A22" s="12"/>
      <c r="B22" s="6"/>
      <c r="C22" s="1"/>
      <c r="D22" s="8"/>
      <c r="E22" s="8"/>
      <c r="F22" s="9"/>
      <c r="G22" s="10"/>
      <c r="H22" s="11"/>
      <c r="I22" s="28">
        <f t="shared" si="0"/>
        <v>0</v>
      </c>
    </row>
    <row r="23" spans="1:9" ht="31.5" x14ac:dyDescent="0.25">
      <c r="A23" s="12">
        <v>15</v>
      </c>
      <c r="B23" s="6" t="s">
        <v>53</v>
      </c>
      <c r="C23" s="1" t="s">
        <v>2</v>
      </c>
      <c r="D23" s="8"/>
      <c r="E23" s="8"/>
      <c r="F23" s="9">
        <v>22.68</v>
      </c>
      <c r="G23" s="10" t="s">
        <v>7</v>
      </c>
      <c r="H23" s="11">
        <v>2</v>
      </c>
      <c r="I23" s="28" t="e">
        <f t="shared" si="0"/>
        <v>#VALUE!</v>
      </c>
    </row>
    <row r="24" spans="1:9" ht="15.75" x14ac:dyDescent="0.25">
      <c r="A24" s="12"/>
      <c r="B24" s="6"/>
      <c r="C24" s="1"/>
      <c r="D24" s="8"/>
      <c r="E24" s="8"/>
      <c r="F24" s="9"/>
      <c r="G24" s="10"/>
      <c r="H24" s="11"/>
      <c r="I24" s="28">
        <f t="shared" si="0"/>
        <v>0</v>
      </c>
    </row>
    <row r="25" spans="1:9" ht="69" customHeight="1" x14ac:dyDescent="0.25">
      <c r="A25" s="12">
        <v>17</v>
      </c>
      <c r="B25" s="13" t="s">
        <v>55</v>
      </c>
      <c r="C25" s="1" t="s">
        <v>2</v>
      </c>
      <c r="D25" s="8"/>
      <c r="E25" s="8"/>
      <c r="F25" s="9">
        <v>9.07</v>
      </c>
      <c r="G25" s="10"/>
      <c r="H25" s="11"/>
      <c r="I25" s="28">
        <f t="shared" si="0"/>
        <v>0</v>
      </c>
    </row>
    <row r="26" spans="1:9" ht="51" customHeight="1" x14ac:dyDescent="0.25">
      <c r="A26" s="5">
        <v>18</v>
      </c>
      <c r="B26" s="13" t="s">
        <v>56</v>
      </c>
      <c r="C26" s="1" t="s">
        <v>3</v>
      </c>
      <c r="D26" s="8"/>
      <c r="E26" s="8"/>
      <c r="F26" s="9">
        <v>17</v>
      </c>
      <c r="G26" s="10"/>
      <c r="H26" s="11"/>
      <c r="I26" s="28">
        <f t="shared" si="0"/>
        <v>0</v>
      </c>
    </row>
    <row r="27" spans="1:9" ht="63" x14ac:dyDescent="0.25">
      <c r="A27" s="12">
        <v>19</v>
      </c>
      <c r="B27" s="6" t="s">
        <v>21</v>
      </c>
      <c r="C27" s="1" t="s">
        <v>2</v>
      </c>
      <c r="D27" s="8"/>
      <c r="E27" s="8"/>
      <c r="F27" s="9">
        <v>22.8</v>
      </c>
      <c r="G27" s="10"/>
      <c r="H27" s="11"/>
      <c r="I27" s="28">
        <f t="shared" si="0"/>
        <v>0</v>
      </c>
    </row>
    <row r="28" spans="1:9" ht="37.5" customHeight="1" x14ac:dyDescent="0.25">
      <c r="A28" s="12">
        <v>20</v>
      </c>
      <c r="B28" s="6" t="s">
        <v>22</v>
      </c>
      <c r="C28" s="1" t="s">
        <v>14</v>
      </c>
      <c r="D28" s="8"/>
      <c r="E28" s="8"/>
      <c r="F28" s="9">
        <v>6.5</v>
      </c>
      <c r="G28" s="10"/>
      <c r="H28" s="11"/>
      <c r="I28" s="28">
        <f t="shared" si="0"/>
        <v>0</v>
      </c>
    </row>
    <row r="29" spans="1:9" ht="35.25" customHeight="1" x14ac:dyDescent="0.25">
      <c r="A29" s="12">
        <v>21</v>
      </c>
      <c r="B29" s="13" t="s">
        <v>23</v>
      </c>
      <c r="C29" s="1" t="s">
        <v>14</v>
      </c>
      <c r="D29" s="8"/>
      <c r="E29" s="8"/>
      <c r="F29" s="9">
        <v>3.19</v>
      </c>
      <c r="G29" s="10"/>
      <c r="H29" s="11"/>
      <c r="I29" s="28">
        <f t="shared" si="0"/>
        <v>0</v>
      </c>
    </row>
    <row r="30" spans="1:9" ht="31.5" x14ac:dyDescent="0.25">
      <c r="A30" s="12">
        <v>22</v>
      </c>
      <c r="B30" s="6" t="s">
        <v>24</v>
      </c>
      <c r="C30" s="1" t="s">
        <v>14</v>
      </c>
      <c r="D30" s="8"/>
      <c r="E30" s="8"/>
      <c r="F30" s="9">
        <v>6.38</v>
      </c>
      <c r="G30" s="10" t="s">
        <v>7</v>
      </c>
      <c r="H30" s="11">
        <v>1</v>
      </c>
      <c r="I30" s="28" t="e">
        <f t="shared" si="0"/>
        <v>#VALUE!</v>
      </c>
    </row>
    <row r="31" spans="1:9" ht="66.75" customHeight="1" x14ac:dyDescent="0.25">
      <c r="A31" s="12">
        <v>24</v>
      </c>
      <c r="B31" s="13" t="s">
        <v>57</v>
      </c>
      <c r="C31" s="1" t="s">
        <v>14</v>
      </c>
      <c r="D31" s="8"/>
      <c r="E31" s="8"/>
      <c r="F31" s="9">
        <v>3.4</v>
      </c>
      <c r="G31" s="10"/>
      <c r="H31" s="11"/>
      <c r="I31" s="28">
        <f t="shared" si="0"/>
        <v>0</v>
      </c>
    </row>
    <row r="32" spans="1:9" ht="47.25" x14ac:dyDescent="0.25">
      <c r="A32" s="12">
        <v>25</v>
      </c>
      <c r="B32" s="13" t="s">
        <v>43</v>
      </c>
      <c r="C32" s="1" t="s">
        <v>14</v>
      </c>
      <c r="D32" s="8"/>
      <c r="E32" s="8"/>
      <c r="F32" s="9">
        <v>7.93</v>
      </c>
      <c r="G32" s="10"/>
      <c r="H32" s="11"/>
      <c r="I32" s="28">
        <f t="shared" si="0"/>
        <v>0</v>
      </c>
    </row>
    <row r="33" spans="1:9" ht="67.5" customHeight="1" x14ac:dyDescent="0.25">
      <c r="A33" s="12">
        <v>26</v>
      </c>
      <c r="B33" s="13" t="s">
        <v>58</v>
      </c>
      <c r="C33" s="1" t="s">
        <v>14</v>
      </c>
      <c r="D33" s="8"/>
      <c r="E33" s="8"/>
      <c r="F33" s="9">
        <v>3.6</v>
      </c>
      <c r="G33" s="10"/>
      <c r="H33" s="11"/>
      <c r="I33" s="28">
        <f t="shared" si="0"/>
        <v>0</v>
      </c>
    </row>
    <row r="34" spans="1:9" ht="47.25" x14ac:dyDescent="0.25">
      <c r="A34" s="12">
        <v>27</v>
      </c>
      <c r="B34" s="13" t="s">
        <v>44</v>
      </c>
      <c r="C34" s="1" t="s">
        <v>14</v>
      </c>
      <c r="D34" s="8"/>
      <c r="E34" s="8"/>
      <c r="F34" s="9">
        <v>6.02</v>
      </c>
      <c r="G34" s="10"/>
      <c r="H34" s="11"/>
      <c r="I34" s="28">
        <f t="shared" si="0"/>
        <v>0</v>
      </c>
    </row>
    <row r="35" spans="1:9" ht="62.25" customHeight="1" x14ac:dyDescent="0.25">
      <c r="A35" s="12">
        <v>28</v>
      </c>
      <c r="B35" s="13" t="s">
        <v>25</v>
      </c>
      <c r="C35" s="1" t="s">
        <v>14</v>
      </c>
      <c r="D35" s="8"/>
      <c r="E35" s="8"/>
      <c r="F35" s="9">
        <v>5.3</v>
      </c>
      <c r="G35" s="10"/>
      <c r="H35" s="11"/>
      <c r="I35" s="28">
        <f t="shared" si="0"/>
        <v>0</v>
      </c>
    </row>
    <row r="36" spans="1:9" ht="47.25" x14ac:dyDescent="0.25">
      <c r="A36" s="5">
        <v>29</v>
      </c>
      <c r="B36" s="13" t="s">
        <v>45</v>
      </c>
      <c r="C36" s="1" t="s">
        <v>14</v>
      </c>
      <c r="D36" s="8"/>
      <c r="E36" s="8"/>
      <c r="F36" s="9">
        <v>3.5</v>
      </c>
      <c r="G36" s="10"/>
      <c r="H36" s="11"/>
      <c r="I36" s="28">
        <f t="shared" si="0"/>
        <v>0</v>
      </c>
    </row>
    <row r="37" spans="1:9" ht="51.75" customHeight="1" x14ac:dyDescent="0.25">
      <c r="A37" s="12">
        <v>30</v>
      </c>
      <c r="B37" s="13" t="s">
        <v>46</v>
      </c>
      <c r="C37" s="1" t="s">
        <v>14</v>
      </c>
      <c r="D37" s="8"/>
      <c r="E37" s="8"/>
      <c r="F37" s="9">
        <v>5.41</v>
      </c>
      <c r="G37" s="10"/>
      <c r="H37" s="11"/>
      <c r="I37" s="28">
        <f t="shared" si="0"/>
        <v>0</v>
      </c>
    </row>
    <row r="38" spans="1:9" ht="31.5" x14ac:dyDescent="0.25">
      <c r="A38" s="12">
        <v>33</v>
      </c>
      <c r="B38" s="6" t="s">
        <v>26</v>
      </c>
      <c r="C38" s="1" t="s">
        <v>14</v>
      </c>
      <c r="D38" s="8"/>
      <c r="E38" s="8"/>
      <c r="F38" s="9">
        <v>3.6</v>
      </c>
      <c r="G38" s="10"/>
      <c r="H38" s="11"/>
      <c r="I38" s="28">
        <f t="shared" si="0"/>
        <v>0</v>
      </c>
    </row>
    <row r="39" spans="1:9" ht="47.25" x14ac:dyDescent="0.25">
      <c r="A39" s="12">
        <v>34</v>
      </c>
      <c r="B39" s="6" t="s">
        <v>27</v>
      </c>
      <c r="C39" s="1" t="s">
        <v>14</v>
      </c>
      <c r="D39" s="8"/>
      <c r="E39" s="8"/>
      <c r="F39" s="9">
        <v>3.4</v>
      </c>
      <c r="G39" s="10"/>
      <c r="H39" s="11"/>
      <c r="I39" s="28">
        <f t="shared" si="0"/>
        <v>0</v>
      </c>
    </row>
    <row r="40" spans="1:9" ht="47.25" x14ac:dyDescent="0.25">
      <c r="A40" s="12">
        <v>36</v>
      </c>
      <c r="B40" s="6" t="s">
        <v>28</v>
      </c>
      <c r="C40" s="1" t="s">
        <v>14</v>
      </c>
      <c r="D40" s="8"/>
      <c r="E40" s="8"/>
      <c r="F40" s="9">
        <v>0.72</v>
      </c>
      <c r="G40" s="10"/>
      <c r="H40" s="11"/>
      <c r="I40" s="28">
        <f t="shared" si="0"/>
        <v>0</v>
      </c>
    </row>
    <row r="41" spans="1:9" ht="47.25" x14ac:dyDescent="0.25">
      <c r="A41" s="12">
        <v>37</v>
      </c>
      <c r="B41" s="14" t="s">
        <v>29</v>
      </c>
      <c r="C41" s="1" t="s">
        <v>14</v>
      </c>
      <c r="D41" s="8" t="s">
        <v>7</v>
      </c>
      <c r="E41" s="8"/>
      <c r="F41" s="9">
        <v>3.38</v>
      </c>
      <c r="G41" s="10" t="s">
        <v>7</v>
      </c>
      <c r="H41" s="11"/>
      <c r="I41" s="28" t="e">
        <f t="shared" si="0"/>
        <v>#VALUE!</v>
      </c>
    </row>
    <row r="42" spans="1:9" ht="47.25" x14ac:dyDescent="0.25">
      <c r="A42" s="12">
        <v>38</v>
      </c>
      <c r="B42" s="6" t="s">
        <v>30</v>
      </c>
      <c r="C42" s="1" t="s">
        <v>14</v>
      </c>
      <c r="D42" s="8"/>
      <c r="E42" s="8"/>
      <c r="F42" s="9">
        <v>0.42</v>
      </c>
      <c r="G42" s="10" t="s">
        <v>7</v>
      </c>
      <c r="H42" s="11">
        <v>35</v>
      </c>
      <c r="I42" s="28" t="e">
        <f t="shared" si="0"/>
        <v>#VALUE!</v>
      </c>
    </row>
    <row r="43" spans="1:9" ht="36.75" customHeight="1" x14ac:dyDescent="0.25">
      <c r="A43" s="12">
        <v>39</v>
      </c>
      <c r="B43" s="13" t="s">
        <v>59</v>
      </c>
      <c r="C43" s="1" t="s">
        <v>14</v>
      </c>
      <c r="D43" s="8"/>
      <c r="E43" s="8" t="s">
        <v>7</v>
      </c>
      <c r="F43" s="9">
        <v>7.21</v>
      </c>
      <c r="G43" s="10"/>
      <c r="H43" s="11"/>
      <c r="I43" s="28">
        <f t="shared" si="0"/>
        <v>0</v>
      </c>
    </row>
    <row r="44" spans="1:9" ht="34.5" customHeight="1" x14ac:dyDescent="0.25">
      <c r="A44" s="12">
        <v>40</v>
      </c>
      <c r="B44" s="6" t="s">
        <v>31</v>
      </c>
      <c r="C44" s="1" t="s">
        <v>14</v>
      </c>
      <c r="D44" s="8" t="s">
        <v>7</v>
      </c>
      <c r="E44" s="8"/>
      <c r="F44" s="9">
        <v>6.32</v>
      </c>
      <c r="G44" s="10" t="s">
        <v>7</v>
      </c>
      <c r="H44" s="11">
        <f>13+6+11</f>
        <v>30</v>
      </c>
      <c r="I44" s="28" t="e">
        <f t="shared" si="0"/>
        <v>#VALUE!</v>
      </c>
    </row>
    <row r="45" spans="1:9" ht="31.5" x14ac:dyDescent="0.25">
      <c r="A45" s="12">
        <v>41</v>
      </c>
      <c r="B45" s="6" t="s">
        <v>32</v>
      </c>
      <c r="C45" s="1" t="s">
        <v>14</v>
      </c>
      <c r="D45" s="8"/>
      <c r="E45" s="8"/>
      <c r="F45" s="9">
        <v>1.54</v>
      </c>
      <c r="G45" s="10"/>
      <c r="H45" s="11"/>
      <c r="I45" s="28">
        <f t="shared" si="0"/>
        <v>0</v>
      </c>
    </row>
    <row r="46" spans="1:9" ht="62.25" customHeight="1" x14ac:dyDescent="0.25">
      <c r="A46" s="12">
        <v>42</v>
      </c>
      <c r="B46" s="6" t="s">
        <v>60</v>
      </c>
      <c r="C46" s="1" t="s">
        <v>14</v>
      </c>
      <c r="D46" s="8"/>
      <c r="E46" s="8"/>
      <c r="F46" s="9">
        <v>112</v>
      </c>
      <c r="G46" s="10"/>
      <c r="H46" s="11"/>
      <c r="I46" s="28">
        <f t="shared" si="0"/>
        <v>0</v>
      </c>
    </row>
    <row r="47" spans="1:9" ht="47.25" x14ac:dyDescent="0.25">
      <c r="A47" s="12">
        <v>43</v>
      </c>
      <c r="B47" s="6" t="s">
        <v>61</v>
      </c>
      <c r="C47" s="1" t="s">
        <v>14</v>
      </c>
      <c r="D47" s="8"/>
      <c r="E47" s="8"/>
      <c r="F47" s="9">
        <v>112</v>
      </c>
      <c r="G47" s="10"/>
      <c r="H47" s="11"/>
      <c r="I47" s="28">
        <f t="shared" si="0"/>
        <v>0</v>
      </c>
    </row>
    <row r="48" spans="1:9" ht="47.25" x14ac:dyDescent="0.25">
      <c r="A48" s="12">
        <v>44</v>
      </c>
      <c r="B48" s="6" t="s">
        <v>47</v>
      </c>
      <c r="C48" s="1" t="s">
        <v>14</v>
      </c>
      <c r="D48" s="8"/>
      <c r="E48" s="8"/>
      <c r="F48" s="9">
        <v>3.6</v>
      </c>
      <c r="G48" s="10"/>
      <c r="H48" s="11"/>
      <c r="I48" s="28">
        <f t="shared" si="0"/>
        <v>0</v>
      </c>
    </row>
    <row r="49" spans="1:9" ht="47.25" x14ac:dyDescent="0.25">
      <c r="A49" s="12">
        <v>45</v>
      </c>
      <c r="B49" s="6" t="s">
        <v>48</v>
      </c>
      <c r="C49" s="1" t="s">
        <v>14</v>
      </c>
      <c r="D49" s="8"/>
      <c r="E49" s="8"/>
      <c r="F49" s="9">
        <v>3.4</v>
      </c>
      <c r="G49" s="10"/>
      <c r="H49" s="11"/>
      <c r="I49" s="28">
        <f t="shared" si="0"/>
        <v>0</v>
      </c>
    </row>
    <row r="50" spans="1:9" ht="15.75" x14ac:dyDescent="0.25">
      <c r="A50" s="12"/>
      <c r="B50" s="6"/>
      <c r="C50" s="1"/>
      <c r="D50" s="8"/>
      <c r="E50" s="8"/>
      <c r="F50" s="9"/>
      <c r="G50" s="10"/>
      <c r="H50" s="11"/>
      <c r="I50" s="28">
        <f t="shared" si="0"/>
        <v>0</v>
      </c>
    </row>
    <row r="51" spans="1:9" ht="31.5" x14ac:dyDescent="0.25">
      <c r="A51" s="12">
        <v>47</v>
      </c>
      <c r="B51" s="15" t="s">
        <v>62</v>
      </c>
      <c r="C51" s="1" t="s">
        <v>14</v>
      </c>
      <c r="D51" s="8"/>
      <c r="E51" s="8"/>
      <c r="F51" s="9">
        <v>3.6</v>
      </c>
      <c r="G51" s="10"/>
      <c r="H51" s="11"/>
      <c r="I51" s="28">
        <f t="shared" si="0"/>
        <v>0</v>
      </c>
    </row>
    <row r="52" spans="1:9" ht="31.5" x14ac:dyDescent="0.25">
      <c r="A52" s="12">
        <v>48</v>
      </c>
      <c r="B52" s="16" t="s">
        <v>63</v>
      </c>
      <c r="C52" s="1" t="s">
        <v>14</v>
      </c>
      <c r="D52" s="8"/>
      <c r="E52" s="8"/>
      <c r="F52" s="9">
        <v>3.4</v>
      </c>
      <c r="G52" s="10"/>
      <c r="H52" s="11"/>
      <c r="I52" s="28">
        <f t="shared" si="0"/>
        <v>0</v>
      </c>
    </row>
    <row r="53" spans="1:9" ht="15.75" x14ac:dyDescent="0.25">
      <c r="A53" s="5">
        <v>49</v>
      </c>
      <c r="B53" s="13"/>
      <c r="C53" s="1"/>
      <c r="D53" s="8"/>
      <c r="E53" s="8"/>
      <c r="F53" s="9"/>
      <c r="G53" s="10"/>
      <c r="H53" s="11"/>
      <c r="I53" s="28">
        <f t="shared" si="0"/>
        <v>0</v>
      </c>
    </row>
    <row r="54" spans="1:9" ht="15.75" x14ac:dyDescent="0.25">
      <c r="A54" s="5">
        <v>50</v>
      </c>
      <c r="B54" s="13"/>
      <c r="C54" s="1"/>
      <c r="D54" s="8"/>
      <c r="E54" s="8"/>
      <c r="F54" s="9"/>
      <c r="G54" s="10"/>
      <c r="H54" s="11"/>
      <c r="I54" s="28">
        <f t="shared" si="0"/>
        <v>0</v>
      </c>
    </row>
    <row r="55" spans="1:9" ht="64.5" customHeight="1" x14ac:dyDescent="0.25">
      <c r="A55" s="12">
        <v>51</v>
      </c>
      <c r="B55" s="6" t="s">
        <v>33</v>
      </c>
      <c r="C55" s="1" t="s">
        <v>14</v>
      </c>
      <c r="D55" s="8"/>
      <c r="E55" s="8"/>
      <c r="F55" s="9">
        <v>3.4</v>
      </c>
      <c r="G55" s="10"/>
      <c r="H55" s="11"/>
      <c r="I55" s="28">
        <f t="shared" si="0"/>
        <v>0</v>
      </c>
    </row>
    <row r="56" spans="1:9" ht="65.25" customHeight="1" x14ac:dyDescent="0.25">
      <c r="A56" s="12">
        <v>52</v>
      </c>
      <c r="B56" s="6" t="s">
        <v>34</v>
      </c>
      <c r="C56" s="1" t="s">
        <v>14</v>
      </c>
      <c r="D56" s="8"/>
      <c r="E56" s="8"/>
      <c r="F56" s="9">
        <v>3.6</v>
      </c>
      <c r="G56" s="10"/>
      <c r="H56" s="11"/>
      <c r="I56" s="28">
        <f t="shared" si="0"/>
        <v>0</v>
      </c>
    </row>
    <row r="57" spans="1:9" ht="68.25" customHeight="1" x14ac:dyDescent="0.25">
      <c r="A57" s="12">
        <v>53</v>
      </c>
      <c r="B57" s="6" t="s">
        <v>35</v>
      </c>
      <c r="C57" s="1" t="s">
        <v>14</v>
      </c>
      <c r="D57" s="8"/>
      <c r="E57" s="8"/>
      <c r="F57" s="17">
        <v>6.9</v>
      </c>
      <c r="G57" s="10"/>
      <c r="H57" s="11"/>
      <c r="I57" s="28">
        <f t="shared" si="0"/>
        <v>0</v>
      </c>
    </row>
    <row r="58" spans="1:9" ht="63" x14ac:dyDescent="0.25">
      <c r="A58" s="12">
        <v>54</v>
      </c>
      <c r="B58" s="6" t="s">
        <v>36</v>
      </c>
      <c r="C58" s="1" t="s">
        <v>14</v>
      </c>
      <c r="D58" s="8"/>
      <c r="E58" s="8"/>
      <c r="F58" s="17">
        <v>2.42</v>
      </c>
      <c r="G58" s="10"/>
      <c r="H58" s="11"/>
      <c r="I58" s="28">
        <f t="shared" si="0"/>
        <v>0</v>
      </c>
    </row>
    <row r="59" spans="1:9" ht="66.75" customHeight="1" x14ac:dyDescent="0.25">
      <c r="A59" s="12">
        <v>55</v>
      </c>
      <c r="B59" s="6" t="s">
        <v>37</v>
      </c>
      <c r="C59" s="1" t="s">
        <v>14</v>
      </c>
      <c r="D59" s="8"/>
      <c r="E59" s="8"/>
      <c r="F59" s="17">
        <v>3.44</v>
      </c>
      <c r="G59" s="10"/>
      <c r="H59" s="11"/>
      <c r="I59" s="28">
        <f t="shared" si="0"/>
        <v>0</v>
      </c>
    </row>
    <row r="60" spans="1:9" ht="18.75" x14ac:dyDescent="0.25">
      <c r="A60" s="12">
        <v>56</v>
      </c>
      <c r="B60" s="6" t="s">
        <v>64</v>
      </c>
      <c r="C60" s="1" t="s">
        <v>14</v>
      </c>
      <c r="D60" s="8"/>
      <c r="E60" s="8"/>
      <c r="F60" s="17">
        <v>6.9</v>
      </c>
      <c r="G60" s="10"/>
      <c r="H60" s="11"/>
      <c r="I60" s="28">
        <f t="shared" si="0"/>
        <v>0</v>
      </c>
    </row>
    <row r="61" spans="1:9" ht="31.5" x14ac:dyDescent="0.25">
      <c r="A61" s="5">
        <v>57</v>
      </c>
      <c r="B61" s="18" t="s">
        <v>49</v>
      </c>
      <c r="C61" s="19" t="s">
        <v>4</v>
      </c>
      <c r="D61" s="20"/>
      <c r="E61" s="20"/>
      <c r="F61" s="21">
        <v>37</v>
      </c>
      <c r="G61" s="22" t="s">
        <v>7</v>
      </c>
      <c r="H61" s="23"/>
      <c r="I61" s="28" t="e">
        <f t="shared" si="0"/>
        <v>#VALUE!</v>
      </c>
    </row>
    <row r="62" spans="1:9" ht="19.5" customHeight="1" x14ac:dyDescent="0.25">
      <c r="A62" s="12">
        <v>59</v>
      </c>
      <c r="B62" s="24" t="s">
        <v>6</v>
      </c>
      <c r="C62" s="25" t="s">
        <v>7</v>
      </c>
      <c r="D62" s="33"/>
      <c r="E62" s="33"/>
      <c r="F62" s="27"/>
      <c r="G62" s="10" t="s">
        <v>7</v>
      </c>
      <c r="H62" s="11">
        <v>12</v>
      </c>
      <c r="I62" s="28" t="e">
        <f>SUM(G62*H62)</f>
        <v>#VALUE!</v>
      </c>
    </row>
    <row r="63" spans="1:9" ht="22.5" customHeight="1" x14ac:dyDescent="0.25">
      <c r="A63" s="12">
        <v>61</v>
      </c>
      <c r="B63" s="24" t="s">
        <v>38</v>
      </c>
      <c r="C63" s="26"/>
      <c r="D63" s="33"/>
      <c r="E63" s="33"/>
      <c r="F63" s="27"/>
      <c r="G63" s="10" t="s">
        <v>7</v>
      </c>
      <c r="H63" s="11">
        <v>80</v>
      </c>
      <c r="I63" s="28" t="e">
        <f>SUM(G63*H63)</f>
        <v>#VALUE!</v>
      </c>
    </row>
    <row r="64" spans="1:9" ht="20.25" customHeight="1" x14ac:dyDescent="0.25">
      <c r="H64" s="30" t="s">
        <v>50</v>
      </c>
      <c r="I64" s="29" t="e">
        <f>I14+I19+I20+I23+I30+I42+I44+I62+I63</f>
        <v>#VALUE!</v>
      </c>
    </row>
    <row r="66" spans="1:5" ht="15.75" x14ac:dyDescent="0.25">
      <c r="A66" s="38"/>
      <c r="B66" s="41" t="s">
        <v>65</v>
      </c>
      <c r="C66" s="38"/>
      <c r="D66" s="38"/>
      <c r="E66" s="38"/>
    </row>
    <row r="67" spans="1:5" ht="15.75" x14ac:dyDescent="0.25">
      <c r="A67" s="38"/>
      <c r="B67" s="42"/>
      <c r="C67" s="38"/>
      <c r="D67" s="38"/>
      <c r="E67" s="38"/>
    </row>
    <row r="68" spans="1:5" ht="15.75" x14ac:dyDescent="0.25">
      <c r="A68" s="38"/>
      <c r="B68" s="40" t="s">
        <v>66</v>
      </c>
      <c r="C68" s="38"/>
      <c r="D68" s="38"/>
      <c r="E68" s="38"/>
    </row>
    <row r="69" spans="1:5" ht="15.75" x14ac:dyDescent="0.25">
      <c r="A69" s="38"/>
      <c r="B69" s="43"/>
      <c r="C69" s="38"/>
      <c r="D69" s="38"/>
      <c r="E69" s="38"/>
    </row>
    <row r="70" spans="1:5" ht="15.75" x14ac:dyDescent="0.25">
      <c r="A70" s="38"/>
      <c r="B70" s="43" t="s">
        <v>70</v>
      </c>
      <c r="C70" s="38"/>
      <c r="D70" s="38"/>
      <c r="E70" s="38"/>
    </row>
    <row r="71" spans="1:5" ht="15.75" x14ac:dyDescent="0.25">
      <c r="A71" s="38"/>
      <c r="B71" s="43"/>
      <c r="C71" s="38"/>
      <c r="D71" s="38"/>
      <c r="E71" s="38"/>
    </row>
    <row r="72" spans="1:5" ht="15.75" x14ac:dyDescent="0.25">
      <c r="A72" s="38"/>
      <c r="B72" s="43" t="s">
        <v>71</v>
      </c>
      <c r="C72" s="38"/>
      <c r="D72" s="38"/>
      <c r="E72" s="38"/>
    </row>
    <row r="73" spans="1:5" ht="15.75" x14ac:dyDescent="0.25">
      <c r="A73" s="38"/>
      <c r="B73" s="43"/>
      <c r="C73" s="38"/>
      <c r="D73" s="38"/>
      <c r="E73" s="38"/>
    </row>
    <row r="74" spans="1:5" ht="15.75" x14ac:dyDescent="0.25">
      <c r="A74" s="38"/>
      <c r="B74" s="43" t="s">
        <v>72</v>
      </c>
      <c r="C74" s="38"/>
      <c r="D74" s="38"/>
      <c r="E74" s="38"/>
    </row>
  </sheetData>
  <sheetProtection algorithmName="SHA-512" hashValue="NcY+wBV1UG/HTd7uGjFKJLb5jWeVULwvYabYzzG9iZ70Qemn1dLjtAQTtaYbuxu1px6W/wcAf7ughUlYoiE/yQ==" saltValue="x3VpjOiiDDTi8TmWT5IcKQ==" spinCount="100000" sheet="1" objects="1" scenarios="1"/>
  <mergeCells count="8">
    <mergeCell ref="B8:H8"/>
    <mergeCell ref="A9:I9"/>
    <mergeCell ref="A1:I1"/>
    <mergeCell ref="A2:I2"/>
    <mergeCell ref="A3:I3"/>
    <mergeCell ref="A4:I4"/>
    <mergeCell ref="B6:H6"/>
    <mergeCell ref="B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Option Year 1</vt:lpstr>
      <vt:lpstr>Option Year 2</vt:lpstr>
    </vt:vector>
  </TitlesOfParts>
  <Company>Praxair,Inc.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Dewhirst, Brad</dc:creator>
  <cp:lastModifiedBy>Wayne Mack</cp:lastModifiedBy>
  <dcterms:created xsi:type="dcterms:W3CDTF">2018-04-18T22:26:32Z</dcterms:created>
  <dcterms:modified xsi:type="dcterms:W3CDTF">2018-06-01T17:32:09Z</dcterms:modified>
</cp:coreProperties>
</file>