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DMPS\EMTSPD\QD\Radek\M7594-161323 - RCMP - P25 Subscriber Unit\RFSO\English\"/>
    </mc:Choice>
  </mc:AlternateContent>
  <bookViews>
    <workbookView xWindow="0" yWindow="0" windowWidth="25200" windowHeight="11385"/>
  </bookViews>
  <sheets>
    <sheet name="Instructions" sheetId="5" r:id="rId1"/>
    <sheet name="Financial Offer" sheetId="1" r:id="rId2"/>
    <sheet name="Discounted Price" sheetId="2" r:id="rId3"/>
  </sheets>
  <definedNames>
    <definedName name="_xlnm.Print_Area" localSheetId="2">'Discounted Price'!$B$1:$G$318</definedName>
    <definedName name="_xlnm.Print_Area" localSheetId="1">'Financial Offer'!$A$1:$G$409</definedName>
    <definedName name="_xlnm.Print_Area" localSheetId="0">Instructions!$A$1:$F$12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0" i="2" l="1"/>
  <c r="B109" i="2"/>
  <c r="B160" i="2"/>
  <c r="B159" i="2"/>
  <c r="B210" i="2"/>
  <c r="B209" i="2"/>
  <c r="B260" i="2"/>
  <c r="B259" i="2"/>
  <c r="B310" i="2"/>
  <c r="B309" i="2"/>
  <c r="B361" i="2"/>
  <c r="B360" i="2"/>
  <c r="B359" i="2"/>
  <c r="B447" i="2"/>
  <c r="B445" i="2"/>
  <c r="B492" i="2"/>
  <c r="B491" i="2"/>
  <c r="B490" i="2"/>
  <c r="B542" i="2"/>
  <c r="B541" i="2"/>
  <c r="B540" i="2"/>
  <c r="B539" i="2"/>
  <c r="B538" i="2"/>
  <c r="B537" i="2"/>
  <c r="B586" i="2"/>
  <c r="B585" i="2"/>
  <c r="B584" i="2"/>
  <c r="B583" i="2"/>
  <c r="B582" i="2"/>
  <c r="B581" i="2"/>
  <c r="B580" i="2"/>
  <c r="B579" i="2"/>
  <c r="B578" i="2"/>
  <c r="B577" i="2"/>
  <c r="B576" i="2"/>
  <c r="B575" i="2"/>
  <c r="B574" i="2"/>
  <c r="B573" i="2"/>
  <c r="B572" i="2"/>
  <c r="B571" i="2"/>
  <c r="B570" i="2"/>
  <c r="B569" i="2"/>
  <c r="B568" i="2"/>
  <c r="G567" i="2"/>
  <c r="F567" i="2"/>
  <c r="E567" i="2"/>
  <c r="D567" i="2"/>
  <c r="C567" i="2"/>
  <c r="B565" i="2"/>
  <c r="B564" i="2"/>
  <c r="B563" i="2"/>
  <c r="B562" i="2"/>
  <c r="B561" i="2"/>
  <c r="B560" i="2"/>
  <c r="B559" i="2"/>
  <c r="B558" i="2"/>
  <c r="B557" i="2"/>
  <c r="B556" i="2"/>
  <c r="B555" i="2"/>
  <c r="B554" i="2"/>
  <c r="B553" i="2"/>
  <c r="B552" i="2"/>
  <c r="B551" i="2"/>
  <c r="B550" i="2"/>
  <c r="G549" i="2"/>
  <c r="F549" i="2"/>
  <c r="E549" i="2"/>
  <c r="D549" i="2"/>
  <c r="C549" i="2"/>
  <c r="B547" i="2"/>
  <c r="B546" i="2"/>
  <c r="B545" i="2"/>
  <c r="B544" i="2"/>
  <c r="B543"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G499" i="2"/>
  <c r="F499" i="2"/>
  <c r="E499" i="2"/>
  <c r="D499" i="2"/>
  <c r="C499" i="2"/>
  <c r="B497" i="2"/>
  <c r="B496" i="2"/>
  <c r="B495" i="2"/>
  <c r="B494" i="2"/>
  <c r="B493"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G449" i="2"/>
  <c r="F449" i="2"/>
  <c r="E449" i="2"/>
  <c r="D449" i="2"/>
  <c r="C449" i="2"/>
  <c r="B426" i="2"/>
  <c r="B425" i="2"/>
  <c r="B424" i="2"/>
  <c r="B423" i="2"/>
  <c r="B422" i="2"/>
  <c r="B435" i="2"/>
  <c r="B434" i="2"/>
  <c r="B433" i="2"/>
  <c r="B432" i="2"/>
  <c r="B431" i="2"/>
  <c r="B430" i="2"/>
  <c r="B429" i="2"/>
  <c r="B428" i="2"/>
  <c r="B427" i="2"/>
  <c r="B446" i="2"/>
  <c r="B436" i="2"/>
  <c r="B437" i="2"/>
  <c r="B438" i="2"/>
  <c r="B439" i="2"/>
  <c r="B440" i="2"/>
  <c r="B441" i="2"/>
  <c r="B442" i="2"/>
  <c r="B443" i="2"/>
  <c r="B444" i="2"/>
  <c r="G421" i="2"/>
  <c r="F421" i="2"/>
  <c r="E421" i="2"/>
  <c r="D421" i="2"/>
  <c r="C421" i="2"/>
  <c r="B419" i="2"/>
  <c r="B418" i="2"/>
  <c r="B417" i="2"/>
  <c r="B416" i="2"/>
  <c r="B415" i="2"/>
  <c r="B414" i="2"/>
  <c r="B413" i="2"/>
  <c r="B412" i="2"/>
  <c r="B411" i="2"/>
  <c r="B410" i="2"/>
  <c r="B409" i="2"/>
  <c r="B408" i="2"/>
  <c r="B407" i="2"/>
  <c r="B406" i="2"/>
  <c r="B405" i="2"/>
  <c r="B404" i="2"/>
  <c r="G403" i="2"/>
  <c r="F403" i="2"/>
  <c r="E403" i="2"/>
  <c r="D403" i="2"/>
  <c r="C403" i="2"/>
  <c r="B401" i="2"/>
  <c r="B400" i="2"/>
  <c r="B399" i="2"/>
  <c r="B398" i="2"/>
  <c r="B397" i="2"/>
  <c r="B396" i="2"/>
  <c r="B395" i="2"/>
  <c r="B394" i="2"/>
  <c r="B393" i="2"/>
  <c r="B392" i="2"/>
  <c r="B391" i="2"/>
  <c r="B390" i="2"/>
  <c r="B389" i="2"/>
  <c r="B388" i="2"/>
  <c r="B387" i="2"/>
  <c r="B386" i="2"/>
  <c r="G385" i="2"/>
  <c r="F385" i="2"/>
  <c r="E385" i="2"/>
  <c r="D385" i="2"/>
  <c r="C385" i="2"/>
  <c r="B383" i="2"/>
  <c r="B382" i="2"/>
  <c r="B381" i="2"/>
  <c r="B380" i="2"/>
  <c r="B379" i="2"/>
  <c r="B378" i="2"/>
  <c r="B377" i="2"/>
  <c r="B376" i="2"/>
  <c r="B375" i="2"/>
  <c r="B374" i="2"/>
  <c r="B373" i="2"/>
  <c r="B372" i="2"/>
  <c r="B371" i="2"/>
  <c r="B370" i="2"/>
  <c r="B369" i="2"/>
  <c r="B368" i="2"/>
  <c r="B384" i="2" s="1"/>
  <c r="B318" i="2"/>
  <c r="B319" i="2"/>
  <c r="B320" i="2"/>
  <c r="B321" i="2"/>
  <c r="B322" i="2"/>
  <c r="B323" i="2"/>
  <c r="B324" i="2"/>
  <c r="B325" i="2"/>
  <c r="B326" i="2"/>
  <c r="B327" i="2"/>
  <c r="B328" i="2"/>
  <c r="B329" i="2"/>
  <c r="B330" i="2"/>
  <c r="B331" i="2"/>
  <c r="B332" i="2"/>
  <c r="B333" i="2"/>
  <c r="G367" i="2"/>
  <c r="F367" i="2"/>
  <c r="E367" i="2"/>
  <c r="D367" i="2"/>
  <c r="C367" i="2"/>
  <c r="B365" i="2"/>
  <c r="B364" i="2"/>
  <c r="B363" i="2"/>
  <c r="B362"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G317" i="2"/>
  <c r="F317" i="2"/>
  <c r="E317" i="2"/>
  <c r="D317" i="2"/>
  <c r="C317" i="2"/>
  <c r="B315" i="2"/>
  <c r="B314" i="2"/>
  <c r="B313" i="2"/>
  <c r="B312" i="2"/>
  <c r="B311"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G267" i="2"/>
  <c r="F267" i="2"/>
  <c r="E267" i="2"/>
  <c r="D267" i="2"/>
  <c r="C267" i="2"/>
  <c r="B265" i="2"/>
  <c r="B264" i="2"/>
  <c r="B263" i="2"/>
  <c r="B262" i="2"/>
  <c r="B261"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G217" i="2"/>
  <c r="F217" i="2"/>
  <c r="E217" i="2"/>
  <c r="D217" i="2"/>
  <c r="C217" i="2"/>
  <c r="B215" i="2"/>
  <c r="B214" i="2"/>
  <c r="B213" i="2"/>
  <c r="B212" i="2"/>
  <c r="B211"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G167" i="2"/>
  <c r="F167" i="2"/>
  <c r="E167" i="2"/>
  <c r="D167" i="2"/>
  <c r="C167" i="2"/>
  <c r="B165" i="2"/>
  <c r="B164" i="2"/>
  <c r="B163" i="2"/>
  <c r="B162" i="2"/>
  <c r="B161"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G117" i="2"/>
  <c r="F117" i="2"/>
  <c r="E117" i="2"/>
  <c r="D117" i="2"/>
  <c r="C117" i="2"/>
  <c r="B115" i="2"/>
  <c r="B114" i="2"/>
  <c r="B113" i="2"/>
  <c r="B112" i="2"/>
  <c r="B111" i="2"/>
  <c r="B108" i="2"/>
  <c r="B107" i="2"/>
  <c r="B106" i="2"/>
  <c r="B105" i="2"/>
  <c r="B104" i="2"/>
  <c r="B95" i="2"/>
  <c r="B94" i="2"/>
  <c r="B93" i="2"/>
  <c r="B89" i="2"/>
  <c r="B79" i="2"/>
  <c r="B78" i="2"/>
  <c r="B77" i="2"/>
  <c r="B73" i="2"/>
  <c r="G67" i="2"/>
  <c r="F67" i="2"/>
  <c r="E67" i="2"/>
  <c r="D67" i="2"/>
  <c r="C67" i="2"/>
  <c r="B60" i="2"/>
  <c r="B61" i="2"/>
  <c r="B62" i="2"/>
  <c r="B65" i="2"/>
  <c r="B64" i="2"/>
  <c r="B57" i="2"/>
  <c r="B56" i="2"/>
  <c r="B54" i="2"/>
  <c r="B40" i="2"/>
  <c r="B41" i="2"/>
  <c r="B42" i="2"/>
  <c r="B38" i="2"/>
  <c r="B37" i="2"/>
  <c r="B36" i="2"/>
  <c r="B35" i="2"/>
  <c r="B26" i="2"/>
  <c r="B25" i="2"/>
  <c r="B24" i="2"/>
  <c r="B23" i="2"/>
  <c r="B20" i="2"/>
  <c r="B7" i="2"/>
  <c r="B8" i="2"/>
  <c r="B9" i="2"/>
  <c r="B10" i="2"/>
  <c r="B11" i="2"/>
  <c r="B12" i="2"/>
  <c r="B13" i="2"/>
  <c r="B14" i="2"/>
  <c r="B15" i="2"/>
  <c r="B6" i="2"/>
  <c r="B5" i="2"/>
  <c r="G59" i="2"/>
  <c r="F59" i="2"/>
  <c r="E59" i="2"/>
  <c r="D59" i="2"/>
  <c r="C59" i="2"/>
  <c r="B448" i="2" l="1"/>
  <c r="B402" i="2"/>
  <c r="B266" i="2"/>
  <c r="B420" i="2"/>
  <c r="B587" i="2"/>
  <c r="B216" i="2"/>
  <c r="B498" i="2"/>
  <c r="B566" i="2"/>
  <c r="B548" i="2"/>
  <c r="B366" i="2"/>
  <c r="B316" i="2"/>
  <c r="B166" i="2"/>
  <c r="B103" i="2" l="1"/>
  <c r="B102" i="2"/>
  <c r="B101" i="2"/>
  <c r="B100" i="2"/>
  <c r="B99" i="2"/>
  <c r="B98" i="2"/>
  <c r="B97" i="2"/>
  <c r="B96" i="2"/>
  <c r="B92" i="2"/>
  <c r="B91" i="2"/>
  <c r="B90" i="2"/>
  <c r="B88" i="2"/>
  <c r="B87" i="2"/>
  <c r="B86" i="2"/>
  <c r="B85" i="2"/>
  <c r="B84" i="2"/>
  <c r="B83" i="2"/>
  <c r="B82" i="2"/>
  <c r="B81" i="2"/>
  <c r="B80" i="2"/>
  <c r="B76" i="2"/>
  <c r="B75" i="2"/>
  <c r="B74" i="2"/>
  <c r="B51" i="2"/>
  <c r="G3" i="2"/>
  <c r="B50" i="2"/>
  <c r="B49" i="2"/>
  <c r="B48" i="2"/>
  <c r="B47" i="2"/>
  <c r="B46" i="2"/>
  <c r="B45" i="2"/>
  <c r="B43" i="2"/>
  <c r="B44" i="2"/>
  <c r="B39" i="2"/>
  <c r="B34" i="2"/>
  <c r="B33" i="2"/>
  <c r="B32" i="2"/>
  <c r="B31" i="2"/>
  <c r="B30" i="2"/>
  <c r="B29" i="2"/>
  <c r="B28" i="2"/>
  <c r="B27" i="2"/>
  <c r="B22" i="2"/>
  <c r="B21" i="2"/>
  <c r="G41" i="2" l="1"/>
  <c r="G35" i="2"/>
  <c r="G6" i="2"/>
  <c r="G9" i="2"/>
  <c r="G25" i="2"/>
  <c r="G24" i="2"/>
  <c r="G20" i="2"/>
  <c r="G40" i="2"/>
  <c r="G26" i="2"/>
  <c r="G5" i="2"/>
  <c r="G8" i="2"/>
  <c r="G37" i="2"/>
  <c r="G42" i="2"/>
  <c r="G36" i="2"/>
  <c r="G10" i="2"/>
  <c r="G27" i="2"/>
  <c r="G31" i="2"/>
  <c r="G47" i="2"/>
  <c r="G38" i="2"/>
  <c r="G22" i="2"/>
  <c r="G30" i="2"/>
  <c r="G46" i="2"/>
  <c r="G32" i="2"/>
  <c r="G43" i="2"/>
  <c r="G48" i="2"/>
  <c r="G51" i="2"/>
  <c r="G50" i="2"/>
  <c r="G23" i="2"/>
  <c r="G28" i="2"/>
  <c r="G34" i="2"/>
  <c r="G39" i="2"/>
  <c r="G44" i="2"/>
  <c r="G49" i="2"/>
  <c r="G21" i="2"/>
  <c r="G29" i="2"/>
  <c r="G33" i="2"/>
  <c r="G45" i="2"/>
  <c r="B63" i="2"/>
  <c r="B66" i="2" s="1"/>
  <c r="B68" i="2"/>
  <c r="B69" i="2"/>
  <c r="B70" i="2"/>
  <c r="B71" i="2"/>
  <c r="B72" i="2"/>
  <c r="B55" i="2"/>
  <c r="B58" i="2" s="1"/>
  <c r="B16" i="2"/>
  <c r="B17" i="2"/>
  <c r="B18" i="2"/>
  <c r="B19" i="2"/>
  <c r="B4" i="2"/>
  <c r="B52" i="2" s="1"/>
  <c r="B116" i="2" l="1"/>
  <c r="G4" i="2"/>
  <c r="G53" i="2" l="1"/>
  <c r="F53" i="2"/>
  <c r="E53" i="2"/>
  <c r="D53" i="2"/>
  <c r="C53" i="2"/>
  <c r="F3" i="2"/>
  <c r="E3" i="2"/>
  <c r="D3" i="2"/>
  <c r="C3" i="2"/>
  <c r="D159" i="2" l="1"/>
  <c r="D259" i="2"/>
  <c r="D360" i="2"/>
  <c r="D359" i="2"/>
  <c r="D447" i="2"/>
  <c r="D445" i="2"/>
  <c r="D492" i="2"/>
  <c r="D541" i="2"/>
  <c r="D538" i="2"/>
  <c r="D565" i="2"/>
  <c r="D563" i="2"/>
  <c r="D561" i="2"/>
  <c r="D559" i="2"/>
  <c r="D557" i="2"/>
  <c r="D555" i="2"/>
  <c r="D553" i="2"/>
  <c r="D551" i="2"/>
  <c r="D543" i="2"/>
  <c r="D529" i="2"/>
  <c r="D521" i="2"/>
  <c r="D509" i="2"/>
  <c r="D501" i="2"/>
  <c r="D109" i="2"/>
  <c r="D260" i="2"/>
  <c r="D309" i="2"/>
  <c r="D542" i="2"/>
  <c r="D539" i="2"/>
  <c r="D545" i="2"/>
  <c r="D533" i="2"/>
  <c r="D513" i="2"/>
  <c r="D493" i="2"/>
  <c r="D470" i="2"/>
  <c r="D469" i="2"/>
  <c r="D461" i="2"/>
  <c r="D453" i="2"/>
  <c r="D419" i="2"/>
  <c r="D417" i="2"/>
  <c r="D415" i="2"/>
  <c r="D413" i="2"/>
  <c r="D411" i="2"/>
  <c r="D409" i="2"/>
  <c r="D407" i="2"/>
  <c r="D405" i="2"/>
  <c r="D363" i="2"/>
  <c r="D355" i="2"/>
  <c r="D351" i="2"/>
  <c r="D349" i="2"/>
  <c r="D345" i="2"/>
  <c r="D335" i="2"/>
  <c r="D331" i="2"/>
  <c r="D110" i="2"/>
  <c r="D310" i="2"/>
  <c r="D491" i="2"/>
  <c r="D540" i="2"/>
  <c r="D584" i="2"/>
  <c r="D576" i="2"/>
  <c r="D568" i="2"/>
  <c r="D535" i="2"/>
  <c r="D531" i="2"/>
  <c r="D523" i="2"/>
  <c r="D517" i="2"/>
  <c r="D497" i="2"/>
  <c r="D495" i="2"/>
  <c r="D485" i="2"/>
  <c r="D460" i="2"/>
  <c r="D454" i="2"/>
  <c r="D441" i="2"/>
  <c r="D425" i="2"/>
  <c r="D401" i="2"/>
  <c r="D399" i="2"/>
  <c r="D397" i="2"/>
  <c r="D395" i="2"/>
  <c r="D393" i="2"/>
  <c r="D391" i="2"/>
  <c r="D389" i="2"/>
  <c r="D387" i="2"/>
  <c r="D337" i="2"/>
  <c r="D160" i="2"/>
  <c r="D210" i="2"/>
  <c r="D586" i="2"/>
  <c r="D578" i="2"/>
  <c r="D570" i="2"/>
  <c r="D525" i="2"/>
  <c r="D515" i="2"/>
  <c r="D507" i="2"/>
  <c r="D505" i="2"/>
  <c r="D503" i="2"/>
  <c r="D483" i="2"/>
  <c r="D477" i="2"/>
  <c r="D452" i="2"/>
  <c r="D439" i="2"/>
  <c r="D428" i="2"/>
  <c r="D383" i="2"/>
  <c r="D381" i="2"/>
  <c r="D379" i="2"/>
  <c r="D377" i="2"/>
  <c r="D375" i="2"/>
  <c r="D373" i="2"/>
  <c r="D371" i="2"/>
  <c r="D369" i="2"/>
  <c r="D357" i="2"/>
  <c r="D343" i="2"/>
  <c r="D341" i="2"/>
  <c r="D339" i="2"/>
  <c r="D322" i="2"/>
  <c r="D580" i="2"/>
  <c r="D572" i="2"/>
  <c r="D547" i="2"/>
  <c r="D519" i="2"/>
  <c r="D481" i="2"/>
  <c r="D473" i="2"/>
  <c r="D465" i="2"/>
  <c r="D431" i="2"/>
  <c r="D435" i="2"/>
  <c r="D365" i="2"/>
  <c r="D347" i="2"/>
  <c r="D327" i="2"/>
  <c r="D319" i="2"/>
  <c r="D209" i="2"/>
  <c r="D476" i="2"/>
  <c r="D353" i="2"/>
  <c r="D490" i="2"/>
  <c r="D426" i="2"/>
  <c r="D361" i="2"/>
  <c r="D582" i="2"/>
  <c r="D487" i="2"/>
  <c r="D457" i="2"/>
  <c r="D422" i="2"/>
  <c r="D329" i="2"/>
  <c r="D574" i="2"/>
  <c r="D527" i="2"/>
  <c r="D511" i="2"/>
  <c r="D489" i="2"/>
  <c r="D468" i="2"/>
  <c r="D462" i="2"/>
  <c r="D443" i="2"/>
  <c r="D530" i="2"/>
  <c r="D506" i="2"/>
  <c r="D510" i="2"/>
  <c r="D463" i="2"/>
  <c r="D526" i="2"/>
  <c r="D479" i="2"/>
  <c r="D556" i="2"/>
  <c r="D564" i="2"/>
  <c r="D480" i="2"/>
  <c r="D450" i="2"/>
  <c r="D458" i="2"/>
  <c r="D466" i="2"/>
  <c r="D475" i="2"/>
  <c r="D482" i="2"/>
  <c r="D455" i="2"/>
  <c r="D478" i="2"/>
  <c r="D430" i="2"/>
  <c r="D429" i="2"/>
  <c r="D427" i="2"/>
  <c r="D404" i="2"/>
  <c r="D408" i="2"/>
  <c r="D412" i="2"/>
  <c r="D416" i="2"/>
  <c r="D386" i="2"/>
  <c r="D390" i="2"/>
  <c r="D394" i="2"/>
  <c r="D398" i="2"/>
  <c r="D333" i="2"/>
  <c r="D342" i="2"/>
  <c r="D323" i="2"/>
  <c r="D356" i="2"/>
  <c r="D358" i="2"/>
  <c r="D318" i="2"/>
  <c r="D536" i="2"/>
  <c r="D444" i="2"/>
  <c r="D504" i="2"/>
  <c r="D534" i="2"/>
  <c r="D512" i="2"/>
  <c r="D528" i="2"/>
  <c r="D500" i="2"/>
  <c r="D516" i="2"/>
  <c r="D532" i="2"/>
  <c r="D537" i="2"/>
  <c r="D569" i="2"/>
  <c r="D573" i="2"/>
  <c r="D577" i="2"/>
  <c r="D581" i="2"/>
  <c r="D585" i="2"/>
  <c r="D554" i="2"/>
  <c r="D562" i="2"/>
  <c r="D451" i="2"/>
  <c r="D459" i="2"/>
  <c r="D467" i="2"/>
  <c r="D496" i="2"/>
  <c r="D471" i="2"/>
  <c r="D442" i="2"/>
  <c r="D436" i="2"/>
  <c r="D372" i="2"/>
  <c r="D380" i="2"/>
  <c r="D370" i="2"/>
  <c r="D378" i="2"/>
  <c r="D348" i="2"/>
  <c r="D324" i="2"/>
  <c r="D362" i="2"/>
  <c r="D514" i="2"/>
  <c r="D552" i="2"/>
  <c r="D560" i="2"/>
  <c r="D464" i="2"/>
  <c r="D494" i="2"/>
  <c r="D484" i="2"/>
  <c r="D434" i="2"/>
  <c r="D437" i="2"/>
  <c r="D406" i="2"/>
  <c r="D410" i="2"/>
  <c r="D414" i="2"/>
  <c r="D418" i="2"/>
  <c r="D388" i="2"/>
  <c r="D392" i="2"/>
  <c r="D396" i="2"/>
  <c r="D400" i="2"/>
  <c r="D321" i="2"/>
  <c r="D350" i="2"/>
  <c r="D340" i="2"/>
  <c r="D338" i="2"/>
  <c r="D346" i="2"/>
  <c r="D354" i="2"/>
  <c r="D334" i="2"/>
  <c r="D336" i="2"/>
  <c r="D344" i="2"/>
  <c r="D352" i="2"/>
  <c r="D522" i="2"/>
  <c r="D438" i="2"/>
  <c r="D424" i="2"/>
  <c r="D320" i="2"/>
  <c r="D518" i="2"/>
  <c r="D508" i="2"/>
  <c r="D579" i="2"/>
  <c r="D456" i="2"/>
  <c r="D474" i="2"/>
  <c r="D488" i="2"/>
  <c r="D423" i="2"/>
  <c r="D330" i="2"/>
  <c r="D326" i="2"/>
  <c r="D544" i="2"/>
  <c r="D524" i="2"/>
  <c r="D583" i="2"/>
  <c r="D550" i="2"/>
  <c r="D432" i="2"/>
  <c r="D368" i="2"/>
  <c r="D374" i="2"/>
  <c r="D325" i="2"/>
  <c r="D364" i="2"/>
  <c r="D546" i="2"/>
  <c r="D571" i="2"/>
  <c r="D558" i="2"/>
  <c r="D472" i="2"/>
  <c r="D446" i="2"/>
  <c r="D376" i="2"/>
  <c r="D382" i="2"/>
  <c r="D328" i="2"/>
  <c r="D332" i="2"/>
  <c r="D520" i="2"/>
  <c r="D502" i="2"/>
  <c r="D575" i="2"/>
  <c r="D486" i="2"/>
  <c r="D440" i="2"/>
  <c r="D433" i="2"/>
  <c r="E160" i="2"/>
  <c r="E260" i="2"/>
  <c r="E361" i="2"/>
  <c r="E542" i="2"/>
  <c r="E536" i="2"/>
  <c r="E535" i="2"/>
  <c r="E528" i="2"/>
  <c r="E527" i="2"/>
  <c r="E520" i="2"/>
  <c r="E519" i="2"/>
  <c r="E511" i="2"/>
  <c r="E510" i="2"/>
  <c r="E503" i="2"/>
  <c r="E502" i="2"/>
  <c r="E110" i="2"/>
  <c r="E159" i="2"/>
  <c r="E310" i="2"/>
  <c r="E360" i="2"/>
  <c r="E492" i="2"/>
  <c r="E540" i="2"/>
  <c r="E586" i="2"/>
  <c r="E584" i="2"/>
  <c r="E582" i="2"/>
  <c r="E580" i="2"/>
  <c r="E578" i="2"/>
  <c r="E576" i="2"/>
  <c r="E574" i="2"/>
  <c r="E572" i="2"/>
  <c r="E570" i="2"/>
  <c r="E568" i="2"/>
  <c r="E563" i="2"/>
  <c r="E555" i="2"/>
  <c r="E534" i="2"/>
  <c r="E532" i="2"/>
  <c r="E531" i="2"/>
  <c r="E530" i="2"/>
  <c r="E525" i="2"/>
  <c r="E521" i="2"/>
  <c r="E506" i="2"/>
  <c r="E485" i="2"/>
  <c r="E481" i="2"/>
  <c r="E467" i="2"/>
  <c r="E459" i="2"/>
  <c r="E451" i="2"/>
  <c r="E347" i="2"/>
  <c r="E327" i="2"/>
  <c r="E324" i="2"/>
  <c r="E209" i="2"/>
  <c r="E210" i="2"/>
  <c r="E545" i="2"/>
  <c r="E524" i="2"/>
  <c r="E518" i="2"/>
  <c r="E516" i="2"/>
  <c r="E515" i="2"/>
  <c r="E512" i="2"/>
  <c r="E509" i="2"/>
  <c r="E507" i="2"/>
  <c r="E505" i="2"/>
  <c r="E493" i="2"/>
  <c r="E483" i="2"/>
  <c r="E430" i="2"/>
  <c r="E434" i="2"/>
  <c r="E415" i="2"/>
  <c r="E407" i="2"/>
  <c r="E383" i="2"/>
  <c r="E381" i="2"/>
  <c r="E379" i="2"/>
  <c r="E377" i="2"/>
  <c r="E375" i="2"/>
  <c r="E373" i="2"/>
  <c r="E371" i="2"/>
  <c r="E369" i="2"/>
  <c r="E357" i="2"/>
  <c r="E343" i="2"/>
  <c r="E341" i="2"/>
  <c r="E339" i="2"/>
  <c r="E335" i="2"/>
  <c r="E326" i="2"/>
  <c r="E320" i="2"/>
  <c r="E309" i="2"/>
  <c r="E447" i="2"/>
  <c r="E557" i="2"/>
  <c r="E551" i="2"/>
  <c r="E547" i="2"/>
  <c r="E546" i="2"/>
  <c r="E533" i="2"/>
  <c r="E529" i="2"/>
  <c r="E513" i="2"/>
  <c r="E500" i="2"/>
  <c r="E475" i="2"/>
  <c r="E417" i="2"/>
  <c r="E409" i="2"/>
  <c r="E365" i="2"/>
  <c r="E355" i="2"/>
  <c r="E328" i="2"/>
  <c r="E259" i="2"/>
  <c r="E490" i="2"/>
  <c r="E541" i="2"/>
  <c r="E539" i="2"/>
  <c r="E565" i="2"/>
  <c r="E559" i="2"/>
  <c r="E553" i="2"/>
  <c r="E543" i="2"/>
  <c r="E526" i="2"/>
  <c r="E522" i="2"/>
  <c r="E508" i="2"/>
  <c r="E501" i="2"/>
  <c r="E489" i="2"/>
  <c r="E487" i="2"/>
  <c r="E461" i="2"/>
  <c r="E426" i="2"/>
  <c r="E422" i="2"/>
  <c r="E419" i="2"/>
  <c r="E411" i="2"/>
  <c r="E363" i="2"/>
  <c r="E353" i="2"/>
  <c r="E349" i="2"/>
  <c r="E109" i="2"/>
  <c r="E445" i="2"/>
  <c r="E504" i="2"/>
  <c r="E497" i="2"/>
  <c r="E453" i="2"/>
  <c r="E405" i="2"/>
  <c r="E399" i="2"/>
  <c r="E391" i="2"/>
  <c r="E337" i="2"/>
  <c r="E322" i="2"/>
  <c r="E359" i="2"/>
  <c r="E561" i="2"/>
  <c r="E523" i="2"/>
  <c r="E517" i="2"/>
  <c r="E401" i="2"/>
  <c r="E393" i="2"/>
  <c r="E318" i="2"/>
  <c r="E395" i="2"/>
  <c r="E387" i="2"/>
  <c r="E345" i="2"/>
  <c r="E491" i="2"/>
  <c r="E544" i="2"/>
  <c r="E514" i="2"/>
  <c r="E495" i="2"/>
  <c r="E413" i="2"/>
  <c r="E397" i="2"/>
  <c r="E389" i="2"/>
  <c r="E351" i="2"/>
  <c r="E416" i="2"/>
  <c r="E465" i="2"/>
  <c r="E386" i="2"/>
  <c r="E394" i="2"/>
  <c r="E331" i="2"/>
  <c r="E404" i="2"/>
  <c r="E560" i="2"/>
  <c r="E418" i="2"/>
  <c r="E468" i="2"/>
  <c r="E478" i="2"/>
  <c r="E564" i="2"/>
  <c r="E321" i="2"/>
  <c r="E374" i="2"/>
  <c r="E382" i="2"/>
  <c r="E464" i="2"/>
  <c r="E550" i="2"/>
  <c r="E575" i="2"/>
  <c r="E583" i="2"/>
  <c r="E496" i="2"/>
  <c r="E469" i="2"/>
  <c r="E443" i="2"/>
  <c r="E435" i="2"/>
  <c r="E424" i="2"/>
  <c r="E348" i="2"/>
  <c r="E362" i="2"/>
  <c r="E408" i="2"/>
  <c r="E388" i="2"/>
  <c r="E396" i="2"/>
  <c r="E406" i="2"/>
  <c r="E440" i="2"/>
  <c r="E442" i="2"/>
  <c r="E470" i="2"/>
  <c r="E333" i="2"/>
  <c r="E368" i="2"/>
  <c r="E376" i="2"/>
  <c r="E450" i="2"/>
  <c r="E466" i="2"/>
  <c r="E569" i="2"/>
  <c r="E577" i="2"/>
  <c r="E585" i="2"/>
  <c r="E463" i="2"/>
  <c r="E494" i="2"/>
  <c r="E484" i="2"/>
  <c r="E437" i="2"/>
  <c r="E429" i="2"/>
  <c r="E444" i="2"/>
  <c r="E427" i="2"/>
  <c r="E350" i="2"/>
  <c r="E340" i="2"/>
  <c r="E338" i="2"/>
  <c r="E346" i="2"/>
  <c r="E354" i="2"/>
  <c r="E334" i="2"/>
  <c r="E336" i="2"/>
  <c r="E344" i="2"/>
  <c r="E352" i="2"/>
  <c r="E556" i="2"/>
  <c r="E446" i="2"/>
  <c r="E390" i="2"/>
  <c r="E398" i="2"/>
  <c r="E562" i="2"/>
  <c r="E323" i="2"/>
  <c r="E412" i="2"/>
  <c r="E454" i="2"/>
  <c r="E410" i="2"/>
  <c r="E457" i="2"/>
  <c r="E472" i="2"/>
  <c r="E552" i="2"/>
  <c r="E329" i="2"/>
  <c r="E370" i="2"/>
  <c r="E378" i="2"/>
  <c r="E436" i="2"/>
  <c r="E456" i="2"/>
  <c r="E473" i="2"/>
  <c r="E558" i="2"/>
  <c r="E571" i="2"/>
  <c r="E579" i="2"/>
  <c r="E538" i="2"/>
  <c r="E537" i="2"/>
  <c r="E455" i="2"/>
  <c r="E471" i="2"/>
  <c r="E488" i="2"/>
  <c r="E486" i="2"/>
  <c r="E439" i="2"/>
  <c r="E431" i="2"/>
  <c r="E438" i="2"/>
  <c r="E428" i="2"/>
  <c r="E425" i="2"/>
  <c r="E332" i="2"/>
  <c r="E364" i="2"/>
  <c r="E330" i="2"/>
  <c r="E325" i="2"/>
  <c r="E414" i="2"/>
  <c r="E319" i="2"/>
  <c r="E476" i="2"/>
  <c r="E581" i="2"/>
  <c r="E342" i="2"/>
  <c r="E356" i="2"/>
  <c r="E392" i="2"/>
  <c r="E452" i="2"/>
  <c r="E462" i="2"/>
  <c r="E433" i="2"/>
  <c r="E358" i="2"/>
  <c r="E400" i="2"/>
  <c r="E554" i="2"/>
  <c r="E474" i="2"/>
  <c r="E372" i="2"/>
  <c r="E482" i="2"/>
  <c r="E477" i="2"/>
  <c r="E441" i="2"/>
  <c r="E432" i="2"/>
  <c r="E423" i="2"/>
  <c r="E460" i="2"/>
  <c r="E380" i="2"/>
  <c r="E458" i="2"/>
  <c r="E573" i="2"/>
  <c r="E480" i="2"/>
  <c r="E479" i="2"/>
  <c r="F477" i="2"/>
  <c r="F434" i="2"/>
  <c r="F438" i="2"/>
  <c r="F440" i="2"/>
  <c r="F352" i="2"/>
  <c r="F346" i="2"/>
  <c r="F336" i="2"/>
  <c r="F320" i="2"/>
  <c r="F318" i="2"/>
  <c r="F450" i="2"/>
  <c r="F354" i="2"/>
  <c r="F338" i="2"/>
  <c r="F473" i="2"/>
  <c r="F469" i="2"/>
  <c r="F465" i="2"/>
  <c r="F461" i="2"/>
  <c r="F430" i="2"/>
  <c r="F436" i="2"/>
  <c r="F425" i="2"/>
  <c r="F362" i="2"/>
  <c r="F344" i="2"/>
  <c r="F319" i="2"/>
  <c r="F484" i="2"/>
  <c r="F478" i="2"/>
  <c r="F470" i="2"/>
  <c r="F466" i="2"/>
  <c r="F462" i="2"/>
  <c r="F457" i="2"/>
  <c r="F453" i="2"/>
  <c r="F330" i="2"/>
  <c r="F482" i="2"/>
  <c r="F458" i="2"/>
  <c r="F431" i="2"/>
  <c r="F454" i="2"/>
  <c r="F435" i="2"/>
  <c r="F474" i="2"/>
  <c r="F326" i="2"/>
  <c r="F358" i="2"/>
  <c r="F494" i="2"/>
  <c r="F459" i="2"/>
  <c r="F523" i="2"/>
  <c r="F445" i="2"/>
  <c r="F511" i="2"/>
  <c r="F527" i="2"/>
  <c r="F513" i="2"/>
  <c r="F525" i="2"/>
  <c r="F547" i="2"/>
  <c r="F537" i="2"/>
  <c r="F575" i="2"/>
  <c r="F583" i="2"/>
  <c r="F568" i="2"/>
  <c r="F572" i="2"/>
  <c r="F576" i="2"/>
  <c r="F580" i="2"/>
  <c r="F584" i="2"/>
  <c r="F553" i="2"/>
  <c r="F561" i="2"/>
  <c r="F554" i="2"/>
  <c r="F564" i="2"/>
  <c r="F508" i="2"/>
  <c r="F520" i="2"/>
  <c r="F528" i="2"/>
  <c r="F536" i="2"/>
  <c r="F506" i="2"/>
  <c r="F480" i="2"/>
  <c r="F496" i="2"/>
  <c r="F481" i="2"/>
  <c r="F495" i="2"/>
  <c r="F446" i="2"/>
  <c r="F442" i="2"/>
  <c r="F439" i="2"/>
  <c r="F428" i="2"/>
  <c r="F404" i="2"/>
  <c r="F412" i="2"/>
  <c r="F386" i="2"/>
  <c r="F398" i="2"/>
  <c r="F368" i="2"/>
  <c r="F371" i="2"/>
  <c r="F379" i="2"/>
  <c r="F374" i="2"/>
  <c r="F369" i="2"/>
  <c r="F377" i="2"/>
  <c r="F322" i="2"/>
  <c r="F342" i="2"/>
  <c r="F350" i="2"/>
  <c r="F323" i="2"/>
  <c r="F356" i="2"/>
  <c r="F331" i="2"/>
  <c r="F343" i="2"/>
  <c r="F355" i="2"/>
  <c r="F341" i="2"/>
  <c r="F451" i="2"/>
  <c r="F486" i="2"/>
  <c r="F334" i="2"/>
  <c r="F475" i="2"/>
  <c r="F521" i="2"/>
  <c r="F327" i="2"/>
  <c r="F471" i="2"/>
  <c r="F531" i="2"/>
  <c r="F443" i="2"/>
  <c r="F109" i="2"/>
  <c r="F159" i="2"/>
  <c r="F209" i="2"/>
  <c r="F259" i="2"/>
  <c r="F309" i="2"/>
  <c r="F360" i="2"/>
  <c r="F447" i="2"/>
  <c r="F491" i="2"/>
  <c r="F542" i="2"/>
  <c r="F540" i="2"/>
  <c r="F538" i="2"/>
  <c r="F569" i="2"/>
  <c r="F577" i="2"/>
  <c r="F585" i="2"/>
  <c r="F552" i="2"/>
  <c r="F558" i="2"/>
  <c r="F551" i="2"/>
  <c r="F559" i="2"/>
  <c r="F514" i="2"/>
  <c r="F522" i="2"/>
  <c r="F530" i="2"/>
  <c r="F544" i="2"/>
  <c r="F510" i="2"/>
  <c r="F479" i="2"/>
  <c r="F460" i="2"/>
  <c r="F489" i="2"/>
  <c r="F483" i="2"/>
  <c r="F423" i="2"/>
  <c r="F429" i="2"/>
  <c r="F422" i="2"/>
  <c r="F406" i="2"/>
  <c r="F414" i="2"/>
  <c r="F405" i="2"/>
  <c r="F409" i="2"/>
  <c r="F413" i="2"/>
  <c r="F417" i="2"/>
  <c r="F392" i="2"/>
  <c r="F388" i="2"/>
  <c r="F387" i="2"/>
  <c r="F391" i="2"/>
  <c r="F395" i="2"/>
  <c r="F399" i="2"/>
  <c r="F372" i="2"/>
  <c r="F378" i="2"/>
  <c r="F324" i="2"/>
  <c r="F333" i="2"/>
  <c r="F347" i="2"/>
  <c r="F357" i="2"/>
  <c r="F345" i="2"/>
  <c r="F519" i="2"/>
  <c r="F328" i="2"/>
  <c r="F437" i="2"/>
  <c r="F529" i="2"/>
  <c r="F545" i="2"/>
  <c r="F501" i="2"/>
  <c r="F515" i="2"/>
  <c r="F543" i="2"/>
  <c r="F505" i="2"/>
  <c r="F517" i="2"/>
  <c r="F533" i="2"/>
  <c r="F571" i="2"/>
  <c r="F579" i="2"/>
  <c r="F570" i="2"/>
  <c r="F574" i="2"/>
  <c r="F578" i="2"/>
  <c r="F582" i="2"/>
  <c r="F586" i="2"/>
  <c r="F556" i="2"/>
  <c r="F557" i="2"/>
  <c r="F565" i="2"/>
  <c r="F560" i="2"/>
  <c r="F502" i="2"/>
  <c r="F516" i="2"/>
  <c r="F524" i="2"/>
  <c r="F532" i="2"/>
  <c r="F546" i="2"/>
  <c r="F512" i="2"/>
  <c r="F455" i="2"/>
  <c r="F463" i="2"/>
  <c r="F472" i="2"/>
  <c r="F467" i="2"/>
  <c r="F476" i="2"/>
  <c r="F493" i="2"/>
  <c r="F485" i="2"/>
  <c r="F432" i="2"/>
  <c r="F441" i="2"/>
  <c r="F444" i="2"/>
  <c r="F424" i="2"/>
  <c r="F408" i="2"/>
  <c r="F416" i="2"/>
  <c r="F390" i="2"/>
  <c r="F394" i="2"/>
  <c r="F376" i="2"/>
  <c r="F375" i="2"/>
  <c r="F383" i="2"/>
  <c r="F380" i="2"/>
  <c r="F373" i="2"/>
  <c r="F381" i="2"/>
  <c r="F321" i="2"/>
  <c r="F329" i="2"/>
  <c r="F337" i="2"/>
  <c r="F349" i="2"/>
  <c r="F365" i="2"/>
  <c r="F351" i="2"/>
  <c r="F503" i="2"/>
  <c r="F210" i="2"/>
  <c r="F539" i="2"/>
  <c r="F581" i="2"/>
  <c r="F562" i="2"/>
  <c r="F534" i="2"/>
  <c r="F456" i="2"/>
  <c r="F468" i="2"/>
  <c r="F488" i="2"/>
  <c r="F433" i="2"/>
  <c r="F411" i="2"/>
  <c r="F393" i="2"/>
  <c r="F335" i="2"/>
  <c r="F509" i="2"/>
  <c r="F325" i="2"/>
  <c r="F260" i="2"/>
  <c r="F492" i="2"/>
  <c r="F555" i="2"/>
  <c r="F504" i="2"/>
  <c r="F500" i="2"/>
  <c r="F452" i="2"/>
  <c r="F497" i="2"/>
  <c r="F426" i="2"/>
  <c r="F410" i="2"/>
  <c r="F415" i="2"/>
  <c r="F396" i="2"/>
  <c r="F397" i="2"/>
  <c r="F382" i="2"/>
  <c r="F332" i="2"/>
  <c r="F364" i="2"/>
  <c r="F363" i="2"/>
  <c r="F507" i="2"/>
  <c r="F359" i="2"/>
  <c r="F427" i="2"/>
  <c r="F110" i="2"/>
  <c r="F310" i="2"/>
  <c r="F490" i="2"/>
  <c r="F563" i="2"/>
  <c r="F518" i="2"/>
  <c r="F464" i="2"/>
  <c r="F487" i="2"/>
  <c r="F418" i="2"/>
  <c r="F419" i="2"/>
  <c r="F400" i="2"/>
  <c r="F401" i="2"/>
  <c r="F340" i="2"/>
  <c r="F339" i="2"/>
  <c r="F535" i="2"/>
  <c r="F160" i="2"/>
  <c r="F361" i="2"/>
  <c r="F541" i="2"/>
  <c r="F573" i="2"/>
  <c r="F550" i="2"/>
  <c r="F526" i="2"/>
  <c r="F407" i="2"/>
  <c r="F389" i="2"/>
  <c r="F370" i="2"/>
  <c r="F348" i="2"/>
  <c r="F353" i="2"/>
  <c r="C545" i="2"/>
  <c r="C544" i="2"/>
  <c r="C531" i="2"/>
  <c r="C530" i="2"/>
  <c r="C523" i="2"/>
  <c r="C522" i="2"/>
  <c r="C515" i="2"/>
  <c r="C507" i="2"/>
  <c r="C359" i="2"/>
  <c r="C547" i="2"/>
  <c r="C546" i="2"/>
  <c r="C529" i="2"/>
  <c r="C520" i="2"/>
  <c r="C519" i="2"/>
  <c r="C509" i="2"/>
  <c r="C505" i="2"/>
  <c r="C474" i="2"/>
  <c r="C462" i="2"/>
  <c r="C454" i="2"/>
  <c r="C431" i="2"/>
  <c r="C425" i="2"/>
  <c r="C330" i="2"/>
  <c r="C445" i="2"/>
  <c r="C528" i="2"/>
  <c r="C527" i="2"/>
  <c r="C511" i="2"/>
  <c r="C482" i="2"/>
  <c r="C458" i="2"/>
  <c r="C328" i="2"/>
  <c r="C535" i="2"/>
  <c r="C532" i="2"/>
  <c r="C524" i="2"/>
  <c r="C521" i="2"/>
  <c r="C518" i="2"/>
  <c r="C517" i="2"/>
  <c r="C516" i="2"/>
  <c r="C450" i="2"/>
  <c r="C435" i="2"/>
  <c r="C352" i="2"/>
  <c r="C346" i="2"/>
  <c r="C338" i="2"/>
  <c r="C536" i="2"/>
  <c r="C533" i="2"/>
  <c r="C525" i="2"/>
  <c r="C513" i="2"/>
  <c r="C503" i="2"/>
  <c r="C494" i="2"/>
  <c r="C486" i="2"/>
  <c r="C344" i="2"/>
  <c r="C336" i="2"/>
  <c r="C322" i="2"/>
  <c r="C501" i="2"/>
  <c r="C470" i="2"/>
  <c r="C543" i="2"/>
  <c r="C534" i="2"/>
  <c r="C526" i="2"/>
  <c r="C478" i="2"/>
  <c r="C466" i="2"/>
  <c r="C433" i="2"/>
  <c r="C110" i="2"/>
  <c r="C160" i="2"/>
  <c r="C210" i="2"/>
  <c r="C260" i="2"/>
  <c r="C310" i="2"/>
  <c r="C361" i="2"/>
  <c r="C492" i="2"/>
  <c r="C490" i="2"/>
  <c r="C541" i="2"/>
  <c r="C539" i="2"/>
  <c r="C571" i="2"/>
  <c r="C575" i="2"/>
  <c r="C579" i="2"/>
  <c r="C583" i="2"/>
  <c r="C570" i="2"/>
  <c r="C578" i="2"/>
  <c r="C586" i="2"/>
  <c r="C557" i="2"/>
  <c r="C565" i="2"/>
  <c r="C467" i="2"/>
  <c r="C453" i="2"/>
  <c r="C461" i="2"/>
  <c r="C469" i="2"/>
  <c r="C471" i="2"/>
  <c r="C465" i="2"/>
  <c r="C473" i="2"/>
  <c r="C488" i="2"/>
  <c r="C487" i="2"/>
  <c r="C497" i="2"/>
  <c r="C438" i="2"/>
  <c r="C430" i="2"/>
  <c r="C437" i="2"/>
  <c r="C424" i="2"/>
  <c r="C404" i="2"/>
  <c r="C408" i="2"/>
  <c r="C412" i="2"/>
  <c r="C416" i="2"/>
  <c r="C405" i="2"/>
  <c r="C413" i="2"/>
  <c r="C386" i="2"/>
  <c r="C390" i="2"/>
  <c r="C394" i="2"/>
  <c r="C398" i="2"/>
  <c r="C387" i="2"/>
  <c r="C395" i="2"/>
  <c r="C368" i="2"/>
  <c r="C372" i="2"/>
  <c r="C369" i="2"/>
  <c r="C377" i="2"/>
  <c r="C334" i="2"/>
  <c r="C318" i="2"/>
  <c r="C327" i="2"/>
  <c r="C332" i="2"/>
  <c r="C323" i="2"/>
  <c r="C331" i="2"/>
  <c r="C339" i="2"/>
  <c r="C347" i="2"/>
  <c r="C355" i="2"/>
  <c r="C441" i="2"/>
  <c r="C572" i="2"/>
  <c r="C580" i="2"/>
  <c r="C552" i="2"/>
  <c r="C556" i="2"/>
  <c r="C560" i="2"/>
  <c r="C564" i="2"/>
  <c r="C551" i="2"/>
  <c r="C559" i="2"/>
  <c r="C502" i="2"/>
  <c r="C506" i="2"/>
  <c r="C510" i="2"/>
  <c r="C514" i="2"/>
  <c r="C455" i="2"/>
  <c r="C476" i="2"/>
  <c r="C484" i="2"/>
  <c r="C456" i="2"/>
  <c r="C480" i="2"/>
  <c r="C463" i="2"/>
  <c r="C451" i="2"/>
  <c r="C475" i="2"/>
  <c r="C481" i="2"/>
  <c r="C489" i="2"/>
  <c r="C446" i="2"/>
  <c r="C440" i="2"/>
  <c r="C432" i="2"/>
  <c r="C427" i="2"/>
  <c r="C422" i="2"/>
  <c r="C407" i="2"/>
  <c r="C415" i="2"/>
  <c r="C389" i="2"/>
  <c r="C397" i="2"/>
  <c r="C374" i="2"/>
  <c r="C378" i="2"/>
  <c r="C382" i="2"/>
  <c r="C371" i="2"/>
  <c r="C379" i="2"/>
  <c r="C320" i="2"/>
  <c r="C324" i="2"/>
  <c r="C358" i="2"/>
  <c r="C329" i="2"/>
  <c r="C333" i="2"/>
  <c r="C341" i="2"/>
  <c r="C349" i="2"/>
  <c r="C357" i="2"/>
  <c r="C439" i="2"/>
  <c r="C109" i="2"/>
  <c r="C159" i="2"/>
  <c r="C209" i="2"/>
  <c r="C259" i="2"/>
  <c r="C309" i="2"/>
  <c r="C360" i="2"/>
  <c r="C447" i="2"/>
  <c r="C491" i="2"/>
  <c r="C542" i="2"/>
  <c r="C540" i="2"/>
  <c r="C569" i="2"/>
  <c r="C573" i="2"/>
  <c r="C577" i="2"/>
  <c r="C581" i="2"/>
  <c r="C585" i="2"/>
  <c r="C574" i="2"/>
  <c r="C582" i="2"/>
  <c r="C553" i="2"/>
  <c r="C561" i="2"/>
  <c r="C452" i="2"/>
  <c r="C460" i="2"/>
  <c r="C468" i="2"/>
  <c r="C464" i="2"/>
  <c r="C472" i="2"/>
  <c r="C483" i="2"/>
  <c r="C493" i="2"/>
  <c r="C442" i="2"/>
  <c r="C434" i="2"/>
  <c r="C428" i="2"/>
  <c r="C406" i="2"/>
  <c r="C410" i="2"/>
  <c r="C414" i="2"/>
  <c r="C418" i="2"/>
  <c r="C409" i="2"/>
  <c r="C417" i="2"/>
  <c r="C388" i="2"/>
  <c r="C392" i="2"/>
  <c r="C396" i="2"/>
  <c r="C400" i="2"/>
  <c r="C391" i="2"/>
  <c r="C399" i="2"/>
  <c r="C370" i="2"/>
  <c r="C373" i="2"/>
  <c r="C381" i="2"/>
  <c r="C350" i="2"/>
  <c r="C319" i="2"/>
  <c r="C326" i="2"/>
  <c r="C364" i="2"/>
  <c r="C325" i="2"/>
  <c r="C321" i="2"/>
  <c r="C362" i="2"/>
  <c r="C335" i="2"/>
  <c r="C343" i="2"/>
  <c r="C351" i="2"/>
  <c r="C363" i="2"/>
  <c r="C429" i="2"/>
  <c r="C584" i="2"/>
  <c r="C562" i="2"/>
  <c r="C563" i="2"/>
  <c r="C508" i="2"/>
  <c r="C496" i="2"/>
  <c r="C495" i="2"/>
  <c r="C436" i="2"/>
  <c r="C443" i="2"/>
  <c r="C419" i="2"/>
  <c r="C401" i="2"/>
  <c r="C380" i="2"/>
  <c r="C383" i="2"/>
  <c r="C354" i="2"/>
  <c r="C353" i="2"/>
  <c r="C538" i="2"/>
  <c r="C550" i="2"/>
  <c r="C512" i="2"/>
  <c r="C477" i="2"/>
  <c r="C479" i="2"/>
  <c r="C444" i="2"/>
  <c r="C340" i="2"/>
  <c r="C365" i="2"/>
  <c r="C537" i="2"/>
  <c r="C568" i="2"/>
  <c r="C554" i="2"/>
  <c r="C500" i="2"/>
  <c r="C457" i="2"/>
  <c r="C459" i="2"/>
  <c r="C348" i="2"/>
  <c r="C337" i="2"/>
  <c r="C576" i="2"/>
  <c r="C558" i="2"/>
  <c r="C555" i="2"/>
  <c r="C504" i="2"/>
  <c r="C485" i="2"/>
  <c r="C423" i="2"/>
  <c r="C426" i="2"/>
  <c r="C411" i="2"/>
  <c r="C393" i="2"/>
  <c r="C376" i="2"/>
  <c r="C375" i="2"/>
  <c r="C342" i="2"/>
  <c r="C356" i="2"/>
  <c r="C345" i="2"/>
  <c r="G547" i="2"/>
  <c r="G534" i="2"/>
  <c r="G533" i="2"/>
  <c r="G526" i="2"/>
  <c r="G525" i="2"/>
  <c r="G518" i="2"/>
  <c r="G517" i="2"/>
  <c r="G513" i="2"/>
  <c r="G505" i="2"/>
  <c r="G445" i="2"/>
  <c r="G535" i="2"/>
  <c r="G524" i="2"/>
  <c r="G523" i="2"/>
  <c r="G522" i="2"/>
  <c r="G507" i="2"/>
  <c r="G503" i="2"/>
  <c r="G494" i="2"/>
  <c r="G482" i="2"/>
  <c r="G427" i="2"/>
  <c r="G340" i="2"/>
  <c r="G546" i="2"/>
  <c r="G532" i="2"/>
  <c r="G529" i="2"/>
  <c r="G521" i="2"/>
  <c r="G364" i="2"/>
  <c r="G362" i="2"/>
  <c r="G348" i="2"/>
  <c r="G346" i="2"/>
  <c r="G331" i="2"/>
  <c r="G543" i="2"/>
  <c r="G536" i="2"/>
  <c r="G519" i="2"/>
  <c r="G501" i="2"/>
  <c r="G486" i="2"/>
  <c r="G330" i="2"/>
  <c r="G359" i="2"/>
  <c r="G544" i="2"/>
  <c r="G530" i="2"/>
  <c r="G527" i="2"/>
  <c r="G511" i="2"/>
  <c r="G545" i="2"/>
  <c r="G531" i="2"/>
  <c r="G528" i="2"/>
  <c r="G520" i="2"/>
  <c r="G515" i="2"/>
  <c r="G332" i="2"/>
  <c r="G509" i="2"/>
  <c r="G354" i="2"/>
  <c r="G338" i="2"/>
  <c r="G516" i="2"/>
  <c r="G356" i="2"/>
  <c r="G363" i="2"/>
  <c r="G349" i="2"/>
  <c r="G259" i="2"/>
  <c r="G352" i="2"/>
  <c r="G369" i="2"/>
  <c r="G377" i="2"/>
  <c r="G417" i="2"/>
  <c r="G551" i="2"/>
  <c r="G578" i="2"/>
  <c r="G160" i="2"/>
  <c r="G493" i="2"/>
  <c r="G576" i="2"/>
  <c r="G353" i="2"/>
  <c r="G490" i="2"/>
  <c r="G360" i="2"/>
  <c r="G109" i="2"/>
  <c r="G365" i="2"/>
  <c r="G393" i="2"/>
  <c r="G401" i="2"/>
  <c r="G425" i="2"/>
  <c r="G496" i="2"/>
  <c r="G310" i="2"/>
  <c r="G550" i="2"/>
  <c r="G554" i="2"/>
  <c r="G558" i="2"/>
  <c r="G562" i="2"/>
  <c r="G500" i="2"/>
  <c r="G504" i="2"/>
  <c r="G508" i="2"/>
  <c r="G512" i="2"/>
  <c r="G455" i="2"/>
  <c r="G460" i="2"/>
  <c r="G478" i="2"/>
  <c r="G458" i="2"/>
  <c r="G463" i="2"/>
  <c r="G451" i="2"/>
  <c r="G475" i="2"/>
  <c r="G440" i="2"/>
  <c r="G432" i="2"/>
  <c r="G441" i="2"/>
  <c r="G431" i="2"/>
  <c r="G426" i="2"/>
  <c r="G376" i="2"/>
  <c r="G380" i="2"/>
  <c r="G333" i="2"/>
  <c r="G329" i="2"/>
  <c r="G334" i="2"/>
  <c r="G342" i="2"/>
  <c r="G350" i="2"/>
  <c r="G411" i="2"/>
  <c r="G572" i="2"/>
  <c r="G565" i="2"/>
  <c r="G355" i="2"/>
  <c r="G371" i="2"/>
  <c r="G379" i="2"/>
  <c r="G557" i="2"/>
  <c r="G586" i="2"/>
  <c r="G407" i="2"/>
  <c r="G495" i="2"/>
  <c r="G563" i="2"/>
  <c r="G584" i="2"/>
  <c r="G405" i="2"/>
  <c r="G423" i="2"/>
  <c r="G574" i="2"/>
  <c r="G361" i="2"/>
  <c r="G309" i="2"/>
  <c r="G339" i="2"/>
  <c r="G387" i="2"/>
  <c r="G395" i="2"/>
  <c r="G484" i="2"/>
  <c r="G553" i="2"/>
  <c r="G210" i="2"/>
  <c r="G571" i="2"/>
  <c r="G575" i="2"/>
  <c r="G579" i="2"/>
  <c r="G583" i="2"/>
  <c r="G452" i="2"/>
  <c r="G468" i="2"/>
  <c r="G454" i="2"/>
  <c r="G462" i="2"/>
  <c r="G470" i="2"/>
  <c r="G472" i="2"/>
  <c r="G466" i="2"/>
  <c r="G474" i="2"/>
  <c r="G442" i="2"/>
  <c r="G434" i="2"/>
  <c r="G439" i="2"/>
  <c r="G435" i="2"/>
  <c r="G429" i="2"/>
  <c r="G424" i="2"/>
  <c r="G404" i="2"/>
  <c r="G408" i="2"/>
  <c r="G412" i="2"/>
  <c r="G416" i="2"/>
  <c r="G386" i="2"/>
  <c r="G390" i="2"/>
  <c r="G394" i="2"/>
  <c r="G398" i="2"/>
  <c r="G368" i="2"/>
  <c r="G319" i="2"/>
  <c r="G328" i="2"/>
  <c r="G325" i="2"/>
  <c r="G321" i="2"/>
  <c r="G358" i="2"/>
  <c r="G481" i="2"/>
  <c r="G539" i="2"/>
  <c r="G419" i="2"/>
  <c r="G580" i="2"/>
  <c r="G559" i="2"/>
  <c r="G341" i="2"/>
  <c r="G373" i="2"/>
  <c r="G381" i="2"/>
  <c r="G409" i="2"/>
  <c r="G483" i="2"/>
  <c r="G492" i="2"/>
  <c r="G335" i="2"/>
  <c r="G485" i="2"/>
  <c r="G497" i="2"/>
  <c r="G568" i="2"/>
  <c r="G537" i="2"/>
  <c r="G345" i="2"/>
  <c r="G582" i="2"/>
  <c r="G209" i="2"/>
  <c r="G260" i="2"/>
  <c r="G344" i="2"/>
  <c r="G389" i="2"/>
  <c r="G397" i="2"/>
  <c r="G487" i="2"/>
  <c r="G540" i="2"/>
  <c r="G110" i="2"/>
  <c r="G552" i="2"/>
  <c r="G556" i="2"/>
  <c r="G560" i="2"/>
  <c r="G564" i="2"/>
  <c r="G502" i="2"/>
  <c r="G506" i="2"/>
  <c r="G510" i="2"/>
  <c r="G514" i="2"/>
  <c r="G464" i="2"/>
  <c r="G477" i="2"/>
  <c r="G480" i="2"/>
  <c r="G456" i="2"/>
  <c r="G450" i="2"/>
  <c r="G457" i="2"/>
  <c r="G479" i="2"/>
  <c r="G459" i="2"/>
  <c r="G476" i="2"/>
  <c r="G446" i="2"/>
  <c r="G444" i="2"/>
  <c r="G436" i="2"/>
  <c r="G443" i="2"/>
  <c r="G433" i="2"/>
  <c r="G422" i="2"/>
  <c r="G374" i="2"/>
  <c r="G378" i="2"/>
  <c r="G382" i="2"/>
  <c r="G324" i="2"/>
  <c r="G336" i="2"/>
  <c r="G347" i="2"/>
  <c r="G541" i="2"/>
  <c r="G343" i="2"/>
  <c r="G375" i="2"/>
  <c r="G383" i="2"/>
  <c r="G570" i="2"/>
  <c r="G488" i="2"/>
  <c r="G542" i="2"/>
  <c r="G555" i="2"/>
  <c r="G357" i="2"/>
  <c r="G391" i="2"/>
  <c r="G581" i="2"/>
  <c r="G428" i="2"/>
  <c r="G410" i="2"/>
  <c r="G392" i="2"/>
  <c r="G372" i="2"/>
  <c r="G323" i="2"/>
  <c r="G447" i="2"/>
  <c r="G415" i="2"/>
  <c r="G538" i="2"/>
  <c r="G399" i="2"/>
  <c r="G489" i="2"/>
  <c r="G491" i="2"/>
  <c r="G569" i="2"/>
  <c r="G585" i="2"/>
  <c r="G467" i="2"/>
  <c r="G461" i="2"/>
  <c r="G473" i="2"/>
  <c r="G437" i="2"/>
  <c r="G414" i="2"/>
  <c r="G396" i="2"/>
  <c r="G318" i="2"/>
  <c r="G351" i="2"/>
  <c r="G561" i="2"/>
  <c r="G573" i="2"/>
  <c r="G430" i="2"/>
  <c r="G418" i="2"/>
  <c r="G400" i="2"/>
  <c r="G370" i="2"/>
  <c r="G320" i="2"/>
  <c r="G326" i="2"/>
  <c r="G337" i="2"/>
  <c r="G413" i="2"/>
  <c r="G159" i="2"/>
  <c r="G577" i="2"/>
  <c r="G453" i="2"/>
  <c r="G469" i="2"/>
  <c r="G471" i="2"/>
  <c r="G465" i="2"/>
  <c r="G438" i="2"/>
  <c r="G406" i="2"/>
  <c r="G388" i="2"/>
  <c r="G327" i="2"/>
  <c r="G322" i="2"/>
  <c r="C252" i="2"/>
  <c r="C236" i="2"/>
  <c r="C228" i="2"/>
  <c r="C220" i="2"/>
  <c r="C218" i="2"/>
  <c r="C173" i="2"/>
  <c r="C226" i="2"/>
  <c r="C197" i="2"/>
  <c r="C244" i="2"/>
  <c r="C181" i="2"/>
  <c r="C189" i="2"/>
  <c r="C275" i="2"/>
  <c r="C291" i="2"/>
  <c r="C280" i="2"/>
  <c r="C296" i="2"/>
  <c r="C304" i="2"/>
  <c r="C312" i="2"/>
  <c r="C305" i="2"/>
  <c r="C313" i="2"/>
  <c r="C222" i="2"/>
  <c r="C231" i="2"/>
  <c r="C246" i="2"/>
  <c r="C271" i="2"/>
  <c r="C287" i="2"/>
  <c r="C303" i="2"/>
  <c r="C269" i="2"/>
  <c r="C273" i="2"/>
  <c r="C277" i="2"/>
  <c r="C281" i="2"/>
  <c r="C285" i="2"/>
  <c r="C289" i="2"/>
  <c r="C293" i="2"/>
  <c r="C297" i="2"/>
  <c r="C301" i="2"/>
  <c r="C268" i="2"/>
  <c r="C284" i="2"/>
  <c r="C300" i="2"/>
  <c r="C307" i="2"/>
  <c r="C315" i="2"/>
  <c r="C229" i="2"/>
  <c r="C258" i="2"/>
  <c r="C224" i="2"/>
  <c r="C232" i="2"/>
  <c r="C242" i="2"/>
  <c r="C254" i="2"/>
  <c r="C233" i="2"/>
  <c r="C241" i="2"/>
  <c r="C249" i="2"/>
  <c r="C257" i="2"/>
  <c r="C265" i="2"/>
  <c r="C192" i="2"/>
  <c r="C177" i="2"/>
  <c r="C194" i="2"/>
  <c r="C205" i="2"/>
  <c r="C171" i="2"/>
  <c r="C188" i="2"/>
  <c r="C203" i="2"/>
  <c r="C211" i="2"/>
  <c r="C283" i="2"/>
  <c r="C274" i="2"/>
  <c r="C282" i="2"/>
  <c r="C290" i="2"/>
  <c r="C298" i="2"/>
  <c r="C272" i="2"/>
  <c r="C308" i="2"/>
  <c r="C256" i="2"/>
  <c r="C227" i="2"/>
  <c r="C243" i="2"/>
  <c r="C253" i="2"/>
  <c r="C263" i="2"/>
  <c r="C190" i="2"/>
  <c r="C175" i="2"/>
  <c r="C168" i="2"/>
  <c r="C184" i="2"/>
  <c r="C170" i="2"/>
  <c r="C178" i="2"/>
  <c r="C186" i="2"/>
  <c r="C213" i="2"/>
  <c r="C208" i="2"/>
  <c r="C182" i="2"/>
  <c r="C201" i="2"/>
  <c r="C180" i="2"/>
  <c r="C240" i="2"/>
  <c r="C295" i="2"/>
  <c r="C292" i="2"/>
  <c r="C314" i="2"/>
  <c r="C221" i="2"/>
  <c r="C234" i="2"/>
  <c r="C225" i="2"/>
  <c r="C219" i="2"/>
  <c r="C238" i="2"/>
  <c r="C235" i="2"/>
  <c r="C245" i="2"/>
  <c r="C255" i="2"/>
  <c r="C207" i="2"/>
  <c r="C200" i="2"/>
  <c r="C215" i="2"/>
  <c r="C172" i="2"/>
  <c r="C179" i="2"/>
  <c r="C196" i="2"/>
  <c r="C212" i="2"/>
  <c r="C299" i="2"/>
  <c r="C270" i="2"/>
  <c r="C278" i="2"/>
  <c r="C286" i="2"/>
  <c r="C294" i="2"/>
  <c r="C302" i="2"/>
  <c r="C288" i="2"/>
  <c r="C223" i="2"/>
  <c r="C250" i="2"/>
  <c r="C264" i="2"/>
  <c r="C230" i="2"/>
  <c r="C262" i="2"/>
  <c r="C237" i="2"/>
  <c r="C247" i="2"/>
  <c r="C174" i="2"/>
  <c r="C183" i="2"/>
  <c r="C191" i="2"/>
  <c r="C176" i="2"/>
  <c r="C185" i="2"/>
  <c r="C193" i="2"/>
  <c r="C187" i="2"/>
  <c r="C204" i="2"/>
  <c r="C214" i="2"/>
  <c r="C279" i="2"/>
  <c r="C276" i="2"/>
  <c r="C261" i="2"/>
  <c r="C311" i="2"/>
  <c r="C198" i="2"/>
  <c r="C169" i="2"/>
  <c r="C202" i="2"/>
  <c r="C306" i="2"/>
  <c r="C239" i="2"/>
  <c r="C199" i="2"/>
  <c r="C248" i="2"/>
  <c r="C251" i="2"/>
  <c r="C195" i="2"/>
  <c r="C206" i="2"/>
  <c r="F301" i="2"/>
  <c r="F297" i="2"/>
  <c r="F293" i="2"/>
  <c r="F289" i="2"/>
  <c r="F285" i="2"/>
  <c r="F281" i="2"/>
  <c r="F277" i="2"/>
  <c r="F262" i="2"/>
  <c r="F203" i="2"/>
  <c r="F189" i="2"/>
  <c r="F188" i="2"/>
  <c r="F187" i="2"/>
  <c r="F184" i="2"/>
  <c r="F181" i="2"/>
  <c r="F180" i="2"/>
  <c r="F179" i="2"/>
  <c r="F176" i="2"/>
  <c r="F170" i="2"/>
  <c r="F300" i="2"/>
  <c r="F296" i="2"/>
  <c r="F292" i="2"/>
  <c r="F288" i="2"/>
  <c r="F284" i="2"/>
  <c r="F280" i="2"/>
  <c r="F269" i="2"/>
  <c r="F273" i="2"/>
  <c r="F246" i="2"/>
  <c r="F200" i="2"/>
  <c r="F197" i="2"/>
  <c r="F194" i="2"/>
  <c r="F185" i="2"/>
  <c r="F168" i="2"/>
  <c r="F236" i="2"/>
  <c r="F202" i="2"/>
  <c r="F254" i="2"/>
  <c r="F244" i="2"/>
  <c r="F223" i="2"/>
  <c r="F211" i="2"/>
  <c r="F192" i="2"/>
  <c r="F178" i="2"/>
  <c r="F173" i="2"/>
  <c r="F172" i="2"/>
  <c r="F171" i="2"/>
  <c r="F252" i="2"/>
  <c r="F238" i="2"/>
  <c r="F231" i="2"/>
  <c r="F218" i="2"/>
  <c r="F201" i="2"/>
  <c r="F195" i="2"/>
  <c r="F186" i="2"/>
  <c r="F169" i="2"/>
  <c r="F226" i="2"/>
  <c r="F225" i="2"/>
  <c r="F224" i="2"/>
  <c r="F196" i="2"/>
  <c r="F193" i="2"/>
  <c r="F177" i="2"/>
  <c r="F227" i="2"/>
  <c r="F274" i="2"/>
  <c r="F290" i="2"/>
  <c r="F304" i="2"/>
  <c r="F308" i="2"/>
  <c r="F312" i="2"/>
  <c r="F242" i="2"/>
  <c r="F229" i="2"/>
  <c r="F240" i="2"/>
  <c r="F276" i="2"/>
  <c r="F278" i="2"/>
  <c r="F294" i="2"/>
  <c r="F311" i="2"/>
  <c r="F220" i="2"/>
  <c r="F228" i="2"/>
  <c r="F221" i="2"/>
  <c r="F230" i="2"/>
  <c r="F248" i="2"/>
  <c r="F237" i="2"/>
  <c r="F249" i="2"/>
  <c r="F261" i="2"/>
  <c r="F247" i="2"/>
  <c r="F190" i="2"/>
  <c r="F207" i="2"/>
  <c r="F182" i="2"/>
  <c r="F215" i="2"/>
  <c r="F206" i="2"/>
  <c r="F214" i="2"/>
  <c r="F298" i="2"/>
  <c r="F306" i="2"/>
  <c r="F314" i="2"/>
  <c r="F313" i="2"/>
  <c r="F233" i="2"/>
  <c r="F253" i="2"/>
  <c r="F235" i="2"/>
  <c r="F263" i="2"/>
  <c r="F191" i="2"/>
  <c r="F198" i="2"/>
  <c r="F213" i="2"/>
  <c r="F204" i="2"/>
  <c r="F275" i="2"/>
  <c r="F299" i="2"/>
  <c r="F302" i="2"/>
  <c r="F250" i="2"/>
  <c r="F234" i="2"/>
  <c r="F271" i="2"/>
  <c r="F279" i="2"/>
  <c r="F287" i="2"/>
  <c r="F295" i="2"/>
  <c r="F286" i="2"/>
  <c r="F315" i="2"/>
  <c r="F258" i="2"/>
  <c r="F239" i="2"/>
  <c r="F255" i="2"/>
  <c r="F241" i="2"/>
  <c r="F183" i="2"/>
  <c r="F205" i="2"/>
  <c r="F212" i="2"/>
  <c r="F272" i="2"/>
  <c r="F219" i="2"/>
  <c r="F282" i="2"/>
  <c r="F305" i="2"/>
  <c r="F222" i="2"/>
  <c r="F243" i="2"/>
  <c r="F251" i="2"/>
  <c r="F199" i="2"/>
  <c r="F268" i="2"/>
  <c r="F303" i="2"/>
  <c r="F283" i="2"/>
  <c r="F291" i="2"/>
  <c r="F270" i="2"/>
  <c r="F307" i="2"/>
  <c r="F265" i="2"/>
  <c r="F256" i="2"/>
  <c r="F257" i="2"/>
  <c r="F174" i="2"/>
  <c r="F264" i="2"/>
  <c r="F208" i="2"/>
  <c r="F232" i="2"/>
  <c r="F245" i="2"/>
  <c r="F175" i="2"/>
  <c r="D314" i="2"/>
  <c r="D306" i="2"/>
  <c r="D270" i="2"/>
  <c r="D268" i="2"/>
  <c r="D265" i="2"/>
  <c r="D308" i="2"/>
  <c r="D274" i="2"/>
  <c r="D272" i="2"/>
  <c r="D263" i="2"/>
  <c r="D253" i="2"/>
  <c r="D247" i="2"/>
  <c r="D237" i="2"/>
  <c r="D208" i="2"/>
  <c r="D206" i="2"/>
  <c r="D197" i="2"/>
  <c r="D195" i="2"/>
  <c r="D302" i="2"/>
  <c r="D298" i="2"/>
  <c r="D294" i="2"/>
  <c r="D290" i="2"/>
  <c r="D286" i="2"/>
  <c r="D282" i="2"/>
  <c r="D278" i="2"/>
  <c r="D276" i="2"/>
  <c r="D312" i="2"/>
  <c r="D304" i="2"/>
  <c r="D300" i="2"/>
  <c r="D296" i="2"/>
  <c r="D292" i="2"/>
  <c r="D288" i="2"/>
  <c r="D284" i="2"/>
  <c r="D280" i="2"/>
  <c r="D243" i="2"/>
  <c r="D239" i="2"/>
  <c r="D226" i="2"/>
  <c r="D219" i="2"/>
  <c r="D196" i="2"/>
  <c r="D187" i="2"/>
  <c r="D241" i="2"/>
  <c r="D218" i="2"/>
  <c r="D204" i="2"/>
  <c r="D172" i="2"/>
  <c r="D251" i="2"/>
  <c r="D249" i="2"/>
  <c r="D227" i="2"/>
  <c r="D225" i="2"/>
  <c r="D220" i="2"/>
  <c r="D181" i="2"/>
  <c r="D180" i="2"/>
  <c r="D257" i="2"/>
  <c r="D235" i="2"/>
  <c r="D233" i="2"/>
  <c r="D228" i="2"/>
  <c r="D214" i="2"/>
  <c r="D212" i="2"/>
  <c r="D189" i="2"/>
  <c r="D188" i="2"/>
  <c r="D173" i="2"/>
  <c r="D171" i="2"/>
  <c r="D261" i="2"/>
  <c r="D255" i="2"/>
  <c r="D245" i="2"/>
  <c r="D179" i="2"/>
  <c r="D277" i="2"/>
  <c r="D293" i="2"/>
  <c r="D242" i="2"/>
  <c r="D256" i="2"/>
  <c r="D223" i="2"/>
  <c r="D231" i="2"/>
  <c r="D240" i="2"/>
  <c r="D224" i="2"/>
  <c r="D281" i="2"/>
  <c r="D297" i="2"/>
  <c r="D305" i="2"/>
  <c r="D313" i="2"/>
  <c r="D248" i="2"/>
  <c r="D254" i="2"/>
  <c r="D262" i="2"/>
  <c r="D234" i="2"/>
  <c r="D229" i="2"/>
  <c r="D199" i="2"/>
  <c r="D183" i="2"/>
  <c r="D198" i="2"/>
  <c r="D175" i="2"/>
  <c r="D213" i="2"/>
  <c r="D184" i="2"/>
  <c r="D185" i="2"/>
  <c r="D194" i="2"/>
  <c r="D285" i="2"/>
  <c r="D258" i="2"/>
  <c r="D232" i="2"/>
  <c r="D236" i="2"/>
  <c r="D174" i="2"/>
  <c r="D182" i="2"/>
  <c r="D178" i="2"/>
  <c r="D202" i="2"/>
  <c r="D279" i="2"/>
  <c r="D303" i="2"/>
  <c r="D275" i="2"/>
  <c r="D283" i="2"/>
  <c r="D291" i="2"/>
  <c r="D299" i="2"/>
  <c r="D273" i="2"/>
  <c r="D307" i="2"/>
  <c r="D315" i="2"/>
  <c r="D221" i="2"/>
  <c r="D264" i="2"/>
  <c r="D238" i="2"/>
  <c r="D250" i="2"/>
  <c r="D191" i="2"/>
  <c r="D192" i="2"/>
  <c r="D200" i="2"/>
  <c r="D203" i="2"/>
  <c r="D186" i="2"/>
  <c r="D269" i="2"/>
  <c r="D301" i="2"/>
  <c r="D246" i="2"/>
  <c r="D252" i="2"/>
  <c r="D190" i="2"/>
  <c r="D215" i="2"/>
  <c r="D168" i="2"/>
  <c r="D176" i="2"/>
  <c r="D169" i="2"/>
  <c r="D193" i="2"/>
  <c r="D271" i="2"/>
  <c r="D287" i="2"/>
  <c r="D295" i="2"/>
  <c r="D289" i="2"/>
  <c r="D244" i="2"/>
  <c r="D205" i="2"/>
  <c r="D177" i="2"/>
  <c r="D201" i="2"/>
  <c r="D311" i="2"/>
  <c r="D222" i="2"/>
  <c r="D230" i="2"/>
  <c r="D207" i="2"/>
  <c r="D211" i="2"/>
  <c r="D170" i="2"/>
  <c r="E263" i="2"/>
  <c r="E257" i="2"/>
  <c r="E243" i="2"/>
  <c r="E241" i="2"/>
  <c r="E204" i="2"/>
  <c r="E196" i="2"/>
  <c r="E186" i="2"/>
  <c r="E178" i="2"/>
  <c r="E261" i="2"/>
  <c r="E265" i="2"/>
  <c r="E251" i="2"/>
  <c r="E249" i="2"/>
  <c r="E237" i="2"/>
  <c r="E227" i="2"/>
  <c r="E225" i="2"/>
  <c r="E208" i="2"/>
  <c r="E202" i="2"/>
  <c r="E180" i="2"/>
  <c r="E170" i="2"/>
  <c r="E219" i="2"/>
  <c r="E206" i="2"/>
  <c r="E247" i="2"/>
  <c r="E235" i="2"/>
  <c r="E233" i="2"/>
  <c r="E214" i="2"/>
  <c r="E212" i="2"/>
  <c r="E194" i="2"/>
  <c r="E188" i="2"/>
  <c r="E255" i="2"/>
  <c r="E245" i="2"/>
  <c r="E172" i="2"/>
  <c r="E253" i="2"/>
  <c r="E239" i="2"/>
  <c r="E181" i="2"/>
  <c r="E185" i="2"/>
  <c r="E201" i="2"/>
  <c r="E189" i="2"/>
  <c r="E308" i="2"/>
  <c r="E306" i="2"/>
  <c r="E279" i="2"/>
  <c r="E295" i="2"/>
  <c r="E270" i="2"/>
  <c r="E274" i="2"/>
  <c r="E278" i="2"/>
  <c r="E282" i="2"/>
  <c r="E286" i="2"/>
  <c r="E290" i="2"/>
  <c r="E294" i="2"/>
  <c r="E298" i="2"/>
  <c r="E302" i="2"/>
  <c r="E272" i="2"/>
  <c r="E288" i="2"/>
  <c r="E248" i="2"/>
  <c r="E254" i="2"/>
  <c r="E262" i="2"/>
  <c r="E234" i="2"/>
  <c r="E197" i="2"/>
  <c r="E187" i="2"/>
  <c r="E228" i="2"/>
  <c r="E193" i="2"/>
  <c r="E224" i="2"/>
  <c r="E218" i="2"/>
  <c r="E304" i="2"/>
  <c r="E275" i="2"/>
  <c r="E291" i="2"/>
  <c r="E276" i="2"/>
  <c r="E292" i="2"/>
  <c r="E307" i="2"/>
  <c r="E315" i="2"/>
  <c r="E258" i="2"/>
  <c r="E232" i="2"/>
  <c r="E246" i="2"/>
  <c r="E236" i="2"/>
  <c r="E174" i="2"/>
  <c r="E191" i="2"/>
  <c r="E215" i="2"/>
  <c r="E176" i="2"/>
  <c r="E222" i="2"/>
  <c r="E177" i="2"/>
  <c r="E230" i="2"/>
  <c r="E169" i="2"/>
  <c r="E314" i="2"/>
  <c r="E271" i="2"/>
  <c r="E303" i="2"/>
  <c r="E269" i="2"/>
  <c r="E277" i="2"/>
  <c r="E285" i="2"/>
  <c r="E293" i="2"/>
  <c r="E301" i="2"/>
  <c r="E280" i="2"/>
  <c r="E313" i="2"/>
  <c r="E264" i="2"/>
  <c r="E238" i="2"/>
  <c r="E250" i="2"/>
  <c r="E183" i="2"/>
  <c r="E213" i="2"/>
  <c r="E203" i="2"/>
  <c r="E184" i="2"/>
  <c r="E200" i="2"/>
  <c r="E195" i="2"/>
  <c r="E284" i="2"/>
  <c r="E179" i="2"/>
  <c r="E173" i="2"/>
  <c r="E283" i="2"/>
  <c r="E268" i="2"/>
  <c r="E300" i="2"/>
  <c r="E252" i="2"/>
  <c r="E199" i="2"/>
  <c r="E190" i="2"/>
  <c r="E198" i="2"/>
  <c r="E168" i="2"/>
  <c r="E192" i="2"/>
  <c r="E220" i="2"/>
  <c r="E171" i="2"/>
  <c r="E287" i="2"/>
  <c r="E273" i="2"/>
  <c r="E281" i="2"/>
  <c r="E289" i="2"/>
  <c r="E297" i="2"/>
  <c r="E296" i="2"/>
  <c r="E305" i="2"/>
  <c r="E221" i="2"/>
  <c r="E229" i="2"/>
  <c r="E231" i="2"/>
  <c r="E244" i="2"/>
  <c r="E207" i="2"/>
  <c r="E175" i="2"/>
  <c r="E205" i="2"/>
  <c r="E211" i="2"/>
  <c r="E226" i="2"/>
  <c r="E312" i="2"/>
  <c r="E299" i="2"/>
  <c r="E256" i="2"/>
  <c r="E182" i="2"/>
  <c r="E240" i="2"/>
  <c r="E242" i="2"/>
  <c r="E223" i="2"/>
  <c r="E311" i="2"/>
  <c r="G254" i="2"/>
  <c r="G244" i="2"/>
  <c r="G238" i="2"/>
  <c r="G213" i="2"/>
  <c r="G264" i="2"/>
  <c r="G256" i="2"/>
  <c r="G232" i="2"/>
  <c r="G211" i="2"/>
  <c r="G262" i="2"/>
  <c r="G252" i="2"/>
  <c r="G240" i="2"/>
  <c r="G205" i="2"/>
  <c r="G203" i="2"/>
  <c r="G236" i="2"/>
  <c r="G175" i="2"/>
  <c r="G248" i="2"/>
  <c r="G246" i="2"/>
  <c r="G191" i="2"/>
  <c r="G257" i="2"/>
  <c r="G239" i="2"/>
  <c r="G241" i="2"/>
  <c r="G315" i="2"/>
  <c r="G212" i="2"/>
  <c r="G249" i="2"/>
  <c r="G261" i="2"/>
  <c r="G271" i="2"/>
  <c r="G287" i="2"/>
  <c r="G303" i="2"/>
  <c r="G269" i="2"/>
  <c r="G273" i="2"/>
  <c r="G277" i="2"/>
  <c r="G281" i="2"/>
  <c r="G285" i="2"/>
  <c r="G289" i="2"/>
  <c r="G293" i="2"/>
  <c r="G297" i="2"/>
  <c r="G301" i="2"/>
  <c r="G268" i="2"/>
  <c r="G284" i="2"/>
  <c r="G300" i="2"/>
  <c r="G306" i="2"/>
  <c r="G314" i="2"/>
  <c r="G229" i="2"/>
  <c r="G218" i="2"/>
  <c r="G226" i="2"/>
  <c r="G224" i="2"/>
  <c r="G220" i="2"/>
  <c r="G234" i="2"/>
  <c r="G214" i="2"/>
  <c r="G243" i="2"/>
  <c r="G245" i="2"/>
  <c r="G263" i="2"/>
  <c r="G313" i="2"/>
  <c r="G233" i="2"/>
  <c r="G251" i="2"/>
  <c r="G311" i="2"/>
  <c r="G283" i="2"/>
  <c r="G299" i="2"/>
  <c r="G270" i="2"/>
  <c r="G274" i="2"/>
  <c r="G278" i="2"/>
  <c r="G282" i="2"/>
  <c r="G286" i="2"/>
  <c r="G290" i="2"/>
  <c r="G294" i="2"/>
  <c r="G298" i="2"/>
  <c r="G302" i="2"/>
  <c r="G272" i="2"/>
  <c r="G288" i="2"/>
  <c r="G304" i="2"/>
  <c r="G312" i="2"/>
  <c r="G223" i="2"/>
  <c r="G227" i="2"/>
  <c r="G242" i="2"/>
  <c r="G198" i="2"/>
  <c r="G169" i="2"/>
  <c r="G184" i="2"/>
  <c r="G201" i="2"/>
  <c r="G170" i="2"/>
  <c r="G187" i="2"/>
  <c r="G202" i="2"/>
  <c r="G180" i="2"/>
  <c r="G197" i="2"/>
  <c r="G208" i="2"/>
  <c r="G307" i="2"/>
  <c r="G235" i="2"/>
  <c r="G295" i="2"/>
  <c r="G292" i="2"/>
  <c r="G221" i="2"/>
  <c r="G225" i="2"/>
  <c r="G219" i="2"/>
  <c r="G250" i="2"/>
  <c r="G258" i="2"/>
  <c r="G207" i="2"/>
  <c r="G200" i="2"/>
  <c r="G195" i="2"/>
  <c r="G172" i="2"/>
  <c r="G189" i="2"/>
  <c r="G196" i="2"/>
  <c r="G237" i="2"/>
  <c r="G275" i="2"/>
  <c r="G280" i="2"/>
  <c r="G308" i="2"/>
  <c r="G228" i="2"/>
  <c r="G174" i="2"/>
  <c r="G182" i="2"/>
  <c r="G199" i="2"/>
  <c r="G176" i="2"/>
  <c r="G185" i="2"/>
  <c r="G171" i="2"/>
  <c r="G179" i="2"/>
  <c r="G215" i="2"/>
  <c r="G204" i="2"/>
  <c r="G253" i="2"/>
  <c r="G265" i="2"/>
  <c r="G279" i="2"/>
  <c r="G276" i="2"/>
  <c r="G230" i="2"/>
  <c r="G192" i="2"/>
  <c r="G173" i="2"/>
  <c r="G247" i="2"/>
  <c r="G206" i="2"/>
  <c r="G255" i="2"/>
  <c r="G305" i="2"/>
  <c r="G291" i="2"/>
  <c r="G296" i="2"/>
  <c r="G222" i="2"/>
  <c r="G183" i="2"/>
  <c r="G194" i="2"/>
  <c r="G168" i="2"/>
  <c r="G181" i="2"/>
  <c r="G177" i="2"/>
  <c r="G178" i="2"/>
  <c r="G188" i="2"/>
  <c r="G231" i="2"/>
  <c r="G190" i="2"/>
  <c r="G193" i="2"/>
  <c r="G186" i="2"/>
  <c r="C146" i="2"/>
  <c r="C138" i="2"/>
  <c r="C130" i="2"/>
  <c r="C122" i="2"/>
  <c r="C139" i="2"/>
  <c r="C140" i="2"/>
  <c r="C148" i="2"/>
  <c r="C126" i="2"/>
  <c r="C143" i="2"/>
  <c r="C121" i="2"/>
  <c r="C136" i="2"/>
  <c r="C153" i="2"/>
  <c r="C157" i="2"/>
  <c r="C165" i="2"/>
  <c r="C132" i="2"/>
  <c r="C124" i="2"/>
  <c r="C141" i="2"/>
  <c r="C118" i="2"/>
  <c r="C135" i="2"/>
  <c r="C150" i="2"/>
  <c r="C129" i="2"/>
  <c r="C144" i="2"/>
  <c r="C147" i="2"/>
  <c r="C131" i="2"/>
  <c r="C149" i="2"/>
  <c r="C158" i="2"/>
  <c r="C127" i="2"/>
  <c r="C142" i="2"/>
  <c r="C120" i="2"/>
  <c r="C137" i="2"/>
  <c r="C152" i="2"/>
  <c r="C154" i="2"/>
  <c r="C161" i="2"/>
  <c r="C123" i="2"/>
  <c r="C125" i="2"/>
  <c r="C133" i="2"/>
  <c r="C119" i="2"/>
  <c r="C134" i="2"/>
  <c r="C151" i="2"/>
  <c r="C156" i="2"/>
  <c r="C164" i="2"/>
  <c r="C128" i="2"/>
  <c r="C145" i="2"/>
  <c r="C162" i="2"/>
  <c r="C155" i="2"/>
  <c r="C163" i="2"/>
  <c r="F150" i="2"/>
  <c r="F142" i="2"/>
  <c r="F134" i="2"/>
  <c r="F126" i="2"/>
  <c r="F118" i="2"/>
  <c r="F154" i="2"/>
  <c r="F151" i="2"/>
  <c r="F143" i="2"/>
  <c r="F135" i="2"/>
  <c r="F127" i="2"/>
  <c r="F119" i="2"/>
  <c r="F152" i="2"/>
  <c r="F149" i="2"/>
  <c r="F146" i="2"/>
  <c r="F145" i="2"/>
  <c r="F144" i="2"/>
  <c r="F141" i="2"/>
  <c r="F138" i="2"/>
  <c r="F137" i="2"/>
  <c r="F136" i="2"/>
  <c r="F133" i="2"/>
  <c r="F130" i="2"/>
  <c r="F129" i="2"/>
  <c r="F128" i="2"/>
  <c r="F125" i="2"/>
  <c r="F122" i="2"/>
  <c r="F121" i="2"/>
  <c r="F120" i="2"/>
  <c r="F162" i="2"/>
  <c r="F158" i="2"/>
  <c r="F132" i="2"/>
  <c r="F139" i="2"/>
  <c r="F164" i="2"/>
  <c r="F161" i="2"/>
  <c r="F140" i="2"/>
  <c r="F147" i="2"/>
  <c r="F153" i="2"/>
  <c r="F155" i="2"/>
  <c r="F163" i="2"/>
  <c r="F123" i="2"/>
  <c r="F148" i="2"/>
  <c r="F157" i="2"/>
  <c r="F165" i="2"/>
  <c r="F124" i="2"/>
  <c r="F131" i="2"/>
  <c r="F156" i="2"/>
  <c r="D163" i="2"/>
  <c r="D153" i="2"/>
  <c r="D145" i="2"/>
  <c r="D137" i="2"/>
  <c r="D129" i="2"/>
  <c r="D121" i="2"/>
  <c r="D157" i="2"/>
  <c r="D161" i="2"/>
  <c r="D155" i="2"/>
  <c r="D130" i="2"/>
  <c r="D128" i="2"/>
  <c r="D165" i="2"/>
  <c r="D138" i="2"/>
  <c r="D136" i="2"/>
  <c r="D146" i="2"/>
  <c r="D144" i="2"/>
  <c r="D152" i="2"/>
  <c r="D122" i="2"/>
  <c r="D120" i="2"/>
  <c r="D131" i="2"/>
  <c r="D164" i="2"/>
  <c r="D140" i="2"/>
  <c r="D149" i="2"/>
  <c r="D118" i="2"/>
  <c r="D143" i="2"/>
  <c r="D150" i="2"/>
  <c r="D158" i="2"/>
  <c r="D123" i="2"/>
  <c r="D156" i="2"/>
  <c r="D132" i="2"/>
  <c r="D141" i="2"/>
  <c r="D119" i="2"/>
  <c r="D126" i="2"/>
  <c r="D151" i="2"/>
  <c r="D124" i="2"/>
  <c r="D133" i="2"/>
  <c r="D154" i="2"/>
  <c r="D162" i="2"/>
  <c r="D127" i="2"/>
  <c r="D134" i="2"/>
  <c r="D139" i="2"/>
  <c r="D147" i="2"/>
  <c r="D125" i="2"/>
  <c r="D148" i="2"/>
  <c r="D135" i="2"/>
  <c r="D142" i="2"/>
  <c r="E157" i="2"/>
  <c r="E161" i="2"/>
  <c r="E155" i="2"/>
  <c r="E165" i="2"/>
  <c r="E151" i="2"/>
  <c r="E143" i="2"/>
  <c r="E135" i="2"/>
  <c r="E127" i="2"/>
  <c r="E163" i="2"/>
  <c r="E145" i="2"/>
  <c r="E153" i="2"/>
  <c r="E121" i="2"/>
  <c r="E119" i="2"/>
  <c r="E129" i="2"/>
  <c r="E137" i="2"/>
  <c r="E118" i="2"/>
  <c r="E146" i="2"/>
  <c r="E120" i="2"/>
  <c r="E136" i="2"/>
  <c r="E152" i="2"/>
  <c r="E158" i="2"/>
  <c r="E156" i="2"/>
  <c r="E131" i="2"/>
  <c r="E125" i="2"/>
  <c r="E122" i="2"/>
  <c r="E134" i="2"/>
  <c r="E150" i="2"/>
  <c r="E124" i="2"/>
  <c r="E140" i="2"/>
  <c r="E123" i="2"/>
  <c r="E154" i="2"/>
  <c r="E162" i="2"/>
  <c r="E133" i="2"/>
  <c r="E126" i="2"/>
  <c r="E138" i="2"/>
  <c r="E128" i="2"/>
  <c r="E144" i="2"/>
  <c r="E147" i="2"/>
  <c r="E141" i="2"/>
  <c r="E130" i="2"/>
  <c r="E142" i="2"/>
  <c r="E132" i="2"/>
  <c r="E148" i="2"/>
  <c r="E164" i="2"/>
  <c r="E139" i="2"/>
  <c r="E149" i="2"/>
  <c r="G154" i="2"/>
  <c r="G164" i="2"/>
  <c r="G162" i="2"/>
  <c r="G156" i="2"/>
  <c r="G155" i="2"/>
  <c r="G132" i="2"/>
  <c r="G126" i="2"/>
  <c r="G118" i="2"/>
  <c r="G141" i="2"/>
  <c r="G120" i="2"/>
  <c r="G135" i="2"/>
  <c r="G152" i="2"/>
  <c r="G129" i="2"/>
  <c r="G146" i="2"/>
  <c r="G158" i="2"/>
  <c r="G161" i="2"/>
  <c r="G165" i="2"/>
  <c r="G147" i="2"/>
  <c r="G131" i="2"/>
  <c r="G149" i="2"/>
  <c r="G127" i="2"/>
  <c r="G144" i="2"/>
  <c r="G122" i="2"/>
  <c r="G137" i="2"/>
  <c r="G157" i="2"/>
  <c r="G163" i="2"/>
  <c r="G124" i="2"/>
  <c r="G123" i="2"/>
  <c r="G125" i="2"/>
  <c r="G133" i="2"/>
  <c r="G134" i="2"/>
  <c r="G142" i="2"/>
  <c r="G119" i="2"/>
  <c r="G136" i="2"/>
  <c r="G151" i="2"/>
  <c r="G130" i="2"/>
  <c r="G145" i="2"/>
  <c r="G139" i="2"/>
  <c r="G148" i="2"/>
  <c r="G140" i="2"/>
  <c r="G150" i="2"/>
  <c r="G128" i="2"/>
  <c r="G143" i="2"/>
  <c r="G121" i="2"/>
  <c r="G138" i="2"/>
  <c r="G153" i="2"/>
  <c r="F94" i="2"/>
  <c r="F78" i="2"/>
  <c r="F93" i="2"/>
  <c r="F77" i="2"/>
  <c r="F89" i="2"/>
  <c r="F73" i="2"/>
  <c r="F95" i="2"/>
  <c r="F79" i="2"/>
  <c r="F107" i="2"/>
  <c r="F115" i="2"/>
  <c r="F113" i="2"/>
  <c r="F106" i="2"/>
  <c r="F108" i="2"/>
  <c r="F114" i="2"/>
  <c r="F112" i="2"/>
  <c r="F111" i="2"/>
  <c r="F105" i="2"/>
  <c r="C108" i="2"/>
  <c r="C93" i="2"/>
  <c r="C77" i="2"/>
  <c r="C95" i="2"/>
  <c r="C79" i="2"/>
  <c r="C107" i="2"/>
  <c r="C89" i="2"/>
  <c r="C73" i="2"/>
  <c r="C94" i="2"/>
  <c r="C78" i="2"/>
  <c r="C114" i="2"/>
  <c r="C111" i="2"/>
  <c r="C105" i="2"/>
  <c r="C115" i="2"/>
  <c r="C113" i="2"/>
  <c r="C112" i="2"/>
  <c r="C106" i="2"/>
  <c r="D114" i="2"/>
  <c r="D107" i="2"/>
  <c r="D106" i="2"/>
  <c r="D89" i="2"/>
  <c r="D73" i="2"/>
  <c r="D113" i="2"/>
  <c r="D111" i="2"/>
  <c r="D108" i="2"/>
  <c r="D105" i="2"/>
  <c r="D115" i="2"/>
  <c r="D95" i="2"/>
  <c r="D79" i="2"/>
  <c r="D94" i="2"/>
  <c r="D78" i="2"/>
  <c r="D93" i="2"/>
  <c r="D77" i="2"/>
  <c r="D112" i="2"/>
  <c r="E115" i="2"/>
  <c r="E95" i="2"/>
  <c r="E79" i="2"/>
  <c r="E93" i="2"/>
  <c r="E77" i="2"/>
  <c r="E114" i="2"/>
  <c r="E107" i="2"/>
  <c r="E106" i="2"/>
  <c r="E94" i="2"/>
  <c r="E78" i="2"/>
  <c r="E113" i="2"/>
  <c r="E111" i="2"/>
  <c r="E108" i="2"/>
  <c r="E105" i="2"/>
  <c r="E89" i="2"/>
  <c r="E73" i="2"/>
  <c r="E112" i="2"/>
  <c r="G93" i="2"/>
  <c r="G77" i="2"/>
  <c r="G95" i="2"/>
  <c r="G108" i="2"/>
  <c r="G89" i="2"/>
  <c r="G73" i="2"/>
  <c r="G107" i="2"/>
  <c r="G79" i="2"/>
  <c r="G94" i="2"/>
  <c r="G78" i="2"/>
  <c r="G112" i="2"/>
  <c r="G113" i="2"/>
  <c r="G115" i="2"/>
  <c r="G114" i="2"/>
  <c r="G106" i="2"/>
  <c r="G105" i="2"/>
  <c r="G111" i="2"/>
  <c r="F51" i="2"/>
  <c r="F42" i="2"/>
  <c r="F36" i="2"/>
  <c r="F24" i="2"/>
  <c r="F10" i="2"/>
  <c r="F40" i="2"/>
  <c r="F5" i="2"/>
  <c r="F37" i="2"/>
  <c r="F41" i="2"/>
  <c r="F35" i="2"/>
  <c r="F6" i="2"/>
  <c r="F4" i="2"/>
  <c r="F9" i="2"/>
  <c r="F20" i="2"/>
  <c r="F26" i="2"/>
  <c r="F8" i="2"/>
  <c r="F25" i="2"/>
  <c r="C51" i="2"/>
  <c r="C41" i="2"/>
  <c r="C35" i="2"/>
  <c r="C6" i="2"/>
  <c r="C9" i="2"/>
  <c r="C37" i="2"/>
  <c r="C36" i="2"/>
  <c r="C20" i="2"/>
  <c r="C40" i="2"/>
  <c r="C26" i="2"/>
  <c r="C5" i="2"/>
  <c r="C8" i="2"/>
  <c r="C25" i="2"/>
  <c r="C4" i="2"/>
  <c r="C42" i="2"/>
  <c r="C24" i="2"/>
  <c r="C10" i="2"/>
  <c r="D51" i="2"/>
  <c r="D16" i="2"/>
  <c r="D20" i="2"/>
  <c r="D40" i="2"/>
  <c r="D26" i="2"/>
  <c r="D5" i="2"/>
  <c r="D8" i="2"/>
  <c r="D42" i="2"/>
  <c r="D24" i="2"/>
  <c r="D41" i="2"/>
  <c r="D6" i="2"/>
  <c r="D4" i="2"/>
  <c r="D37" i="2"/>
  <c r="D25" i="2"/>
  <c r="D36" i="2"/>
  <c r="D10" i="2"/>
  <c r="D35" i="2"/>
  <c r="D9" i="2"/>
  <c r="E51" i="2"/>
  <c r="E37" i="2"/>
  <c r="E25" i="2"/>
  <c r="E4" i="2"/>
  <c r="E35" i="2"/>
  <c r="E9" i="2"/>
  <c r="E20" i="2"/>
  <c r="E26" i="2"/>
  <c r="E42" i="2"/>
  <c r="E36" i="2"/>
  <c r="E24" i="2"/>
  <c r="E10" i="2"/>
  <c r="E41" i="2"/>
  <c r="E6" i="2"/>
  <c r="E40" i="2"/>
  <c r="E5" i="2"/>
  <c r="E8" i="2"/>
  <c r="E99" i="2"/>
  <c r="E91" i="2"/>
  <c r="E90" i="2"/>
  <c r="E88" i="2"/>
  <c r="E84" i="2"/>
  <c r="E82" i="2"/>
  <c r="E80" i="2"/>
  <c r="E102" i="2"/>
  <c r="E98" i="2"/>
  <c r="E74" i="2"/>
  <c r="E103" i="2"/>
  <c r="E92" i="2"/>
  <c r="E75" i="2"/>
  <c r="E101" i="2"/>
  <c r="E87" i="2"/>
  <c r="E86" i="2"/>
  <c r="E100" i="2"/>
  <c r="E97" i="2"/>
  <c r="E96" i="2"/>
  <c r="E85" i="2"/>
  <c r="E83" i="2"/>
  <c r="E104" i="2"/>
  <c r="E81" i="2"/>
  <c r="E76" i="2"/>
  <c r="C80" i="2"/>
  <c r="C90" i="2"/>
  <c r="C88" i="2"/>
  <c r="C84" i="2"/>
  <c r="C104" i="2"/>
  <c r="C103" i="2"/>
  <c r="C99" i="2"/>
  <c r="C91" i="2"/>
  <c r="C82" i="2"/>
  <c r="C81" i="2"/>
  <c r="C76" i="2"/>
  <c r="C75" i="2"/>
  <c r="C100" i="2"/>
  <c r="C87" i="2"/>
  <c r="C83" i="2"/>
  <c r="C74" i="2"/>
  <c r="C98" i="2"/>
  <c r="C86" i="2"/>
  <c r="C102" i="2"/>
  <c r="C97" i="2"/>
  <c r="C92" i="2"/>
  <c r="C85" i="2"/>
  <c r="C101" i="2"/>
  <c r="C96" i="2"/>
  <c r="F104" i="2"/>
  <c r="F100" i="2"/>
  <c r="F99" i="2"/>
  <c r="F97" i="2"/>
  <c r="F96" i="2"/>
  <c r="F91" i="2"/>
  <c r="F85" i="2"/>
  <c r="F83" i="2"/>
  <c r="F82" i="2"/>
  <c r="F81" i="2"/>
  <c r="F76" i="2"/>
  <c r="F84" i="2"/>
  <c r="F88" i="2"/>
  <c r="F103" i="2"/>
  <c r="F102" i="2"/>
  <c r="F101" i="2"/>
  <c r="F98" i="2"/>
  <c r="F92" i="2"/>
  <c r="F87" i="2"/>
  <c r="F86" i="2"/>
  <c r="F75" i="2"/>
  <c r="F90" i="2"/>
  <c r="F80" i="2"/>
  <c r="F74" i="2"/>
  <c r="D102" i="2"/>
  <c r="D98" i="2"/>
  <c r="D74" i="2"/>
  <c r="D99" i="2"/>
  <c r="D91" i="2"/>
  <c r="D90" i="2"/>
  <c r="D88" i="2"/>
  <c r="D84" i="2"/>
  <c r="D82" i="2"/>
  <c r="D80" i="2"/>
  <c r="D101" i="2"/>
  <c r="D87" i="2"/>
  <c r="D86" i="2"/>
  <c r="D100" i="2"/>
  <c r="D97" i="2"/>
  <c r="D96" i="2"/>
  <c r="D92" i="2"/>
  <c r="D85" i="2"/>
  <c r="D83" i="2"/>
  <c r="D104" i="2"/>
  <c r="D81" i="2"/>
  <c r="D76" i="2"/>
  <c r="D103" i="2"/>
  <c r="D75" i="2"/>
  <c r="G80" i="2"/>
  <c r="G90" i="2"/>
  <c r="G88" i="2"/>
  <c r="G84" i="2"/>
  <c r="G82" i="2"/>
  <c r="G92" i="2"/>
  <c r="G85" i="2"/>
  <c r="G103" i="2"/>
  <c r="G86" i="2"/>
  <c r="G104" i="2"/>
  <c r="G83" i="2"/>
  <c r="G96" i="2"/>
  <c r="G97" i="2"/>
  <c r="G74" i="2"/>
  <c r="G87" i="2"/>
  <c r="G100" i="2"/>
  <c r="G91" i="2"/>
  <c r="G99" i="2"/>
  <c r="G76" i="2"/>
  <c r="G98" i="2"/>
  <c r="G101" i="2"/>
  <c r="G81" i="2"/>
  <c r="G75" i="2"/>
  <c r="G102" i="2"/>
  <c r="E50" i="2"/>
  <c r="E49" i="2"/>
  <c r="E44" i="2"/>
  <c r="E39" i="2"/>
  <c r="E34" i="2"/>
  <c r="E33" i="2"/>
  <c r="E28" i="2"/>
  <c r="E23" i="2"/>
  <c r="E48" i="2"/>
  <c r="E43" i="2"/>
  <c r="E38" i="2"/>
  <c r="E32" i="2"/>
  <c r="E27" i="2"/>
  <c r="E22" i="2"/>
  <c r="E21" i="2"/>
  <c r="E47" i="2"/>
  <c r="E31" i="2"/>
  <c r="E46" i="2"/>
  <c r="E45" i="2"/>
  <c r="E30" i="2"/>
  <c r="E29" i="2"/>
  <c r="F48" i="2"/>
  <c r="F43" i="2"/>
  <c r="F38" i="2"/>
  <c r="F32" i="2"/>
  <c r="F27" i="2"/>
  <c r="F22" i="2"/>
  <c r="F21" i="2"/>
  <c r="F47" i="2"/>
  <c r="F31" i="2"/>
  <c r="F46" i="2"/>
  <c r="F45" i="2"/>
  <c r="F30" i="2"/>
  <c r="F29" i="2"/>
  <c r="F50" i="2"/>
  <c r="F49" i="2"/>
  <c r="F44" i="2"/>
  <c r="F39" i="2"/>
  <c r="F34" i="2"/>
  <c r="F33" i="2"/>
  <c r="F28" i="2"/>
  <c r="F23" i="2"/>
  <c r="C47" i="2"/>
  <c r="C31" i="2"/>
  <c r="C46" i="2"/>
  <c r="C45" i="2"/>
  <c r="C30" i="2"/>
  <c r="C29" i="2"/>
  <c r="C50" i="2"/>
  <c r="C49" i="2"/>
  <c r="C44" i="2"/>
  <c r="C39" i="2"/>
  <c r="C34" i="2"/>
  <c r="C33" i="2"/>
  <c r="C28" i="2"/>
  <c r="C23" i="2"/>
  <c r="C48" i="2"/>
  <c r="C43" i="2"/>
  <c r="C38" i="2"/>
  <c r="C32" i="2"/>
  <c r="C27" i="2"/>
  <c r="C22" i="2"/>
  <c r="C21" i="2"/>
  <c r="D46" i="2"/>
  <c r="D45" i="2"/>
  <c r="D30" i="2"/>
  <c r="D29" i="2"/>
  <c r="D50" i="2"/>
  <c r="D49" i="2"/>
  <c r="D44" i="2"/>
  <c r="D39" i="2"/>
  <c r="D34" i="2"/>
  <c r="D33" i="2"/>
  <c r="D28" i="2"/>
  <c r="D23" i="2"/>
  <c r="D48" i="2"/>
  <c r="D43" i="2"/>
  <c r="D38" i="2"/>
  <c r="D32" i="2"/>
  <c r="D27" i="2"/>
  <c r="D22" i="2"/>
  <c r="D21" i="2"/>
  <c r="D47" i="2"/>
  <c r="D31" i="2"/>
  <c r="C68" i="2"/>
  <c r="C70" i="2"/>
  <c r="C72" i="2"/>
  <c r="C69" i="2"/>
  <c r="C54" i="2"/>
  <c r="C56" i="2"/>
  <c r="C60" i="2"/>
  <c r="C62" i="2"/>
  <c r="C64" i="2"/>
  <c r="C71" i="2"/>
  <c r="C61" i="2"/>
  <c r="C63" i="2"/>
  <c r="C57" i="2"/>
  <c r="C55" i="2"/>
  <c r="C65" i="2"/>
  <c r="E64" i="2"/>
  <c r="E65" i="2"/>
  <c r="E68" i="2"/>
  <c r="E69" i="2"/>
  <c r="E70" i="2"/>
  <c r="E71" i="2"/>
  <c r="E72" i="2"/>
  <c r="E54" i="2"/>
  <c r="E55" i="2"/>
  <c r="E56" i="2"/>
  <c r="E57" i="2"/>
  <c r="E60" i="2"/>
  <c r="E61" i="2"/>
  <c r="E62" i="2"/>
  <c r="E63" i="2"/>
  <c r="D64" i="2"/>
  <c r="D65" i="2"/>
  <c r="D68" i="2"/>
  <c r="D69" i="2"/>
  <c r="D70" i="2"/>
  <c r="D71" i="2"/>
  <c r="D72" i="2"/>
  <c r="D54" i="2"/>
  <c r="D55" i="2"/>
  <c r="D56" i="2"/>
  <c r="D57" i="2"/>
  <c r="D60" i="2"/>
  <c r="D61" i="2"/>
  <c r="D62" i="2"/>
  <c r="D63" i="2"/>
  <c r="F65" i="2"/>
  <c r="F68" i="2"/>
  <c r="F69" i="2"/>
  <c r="F70" i="2"/>
  <c r="F71" i="2"/>
  <c r="F54" i="2"/>
  <c r="F55" i="2"/>
  <c r="F56" i="2"/>
  <c r="F57" i="2"/>
  <c r="F60" i="2"/>
  <c r="F61" i="2"/>
  <c r="F62" i="2"/>
  <c r="F63" i="2"/>
  <c r="F64" i="2"/>
  <c r="F72" i="2"/>
  <c r="G65" i="2"/>
  <c r="G54" i="2"/>
  <c r="G64" i="2"/>
  <c r="G68" i="2"/>
  <c r="G69" i="2"/>
  <c r="G70" i="2"/>
  <c r="G71" i="2"/>
  <c r="G72" i="2"/>
  <c r="G55" i="2"/>
  <c r="G57" i="2"/>
  <c r="G63" i="2"/>
  <c r="G56" i="2"/>
  <c r="G62" i="2"/>
  <c r="G61" i="2"/>
  <c r="G60" i="2"/>
  <c r="D7" i="2"/>
  <c r="D11" i="2"/>
  <c r="D13" i="2"/>
  <c r="D15" i="2"/>
  <c r="D17" i="2"/>
  <c r="D19" i="2"/>
  <c r="D12" i="2"/>
  <c r="D14" i="2"/>
  <c r="D18" i="2"/>
  <c r="E7" i="2"/>
  <c r="E11" i="2"/>
  <c r="E13" i="2"/>
  <c r="E15" i="2"/>
  <c r="E17" i="2"/>
  <c r="E19" i="2"/>
  <c r="E14" i="2"/>
  <c r="E18" i="2"/>
  <c r="E12" i="2"/>
  <c r="E16" i="2"/>
  <c r="F7" i="2"/>
  <c r="F11" i="2"/>
  <c r="F13" i="2"/>
  <c r="F15" i="2"/>
  <c r="F17" i="2"/>
  <c r="F19" i="2"/>
  <c r="F12" i="2"/>
  <c r="F16" i="2"/>
  <c r="F14" i="2"/>
  <c r="F18" i="2"/>
  <c r="G7" i="2"/>
  <c r="G11" i="2"/>
  <c r="G13" i="2"/>
  <c r="G15" i="2"/>
  <c r="G17" i="2"/>
  <c r="G19" i="2"/>
  <c r="G14" i="2"/>
  <c r="G18" i="2"/>
  <c r="G12" i="2"/>
  <c r="G16" i="2"/>
  <c r="C11" i="2"/>
  <c r="C13" i="2"/>
  <c r="C15" i="2"/>
  <c r="C17" i="2"/>
  <c r="C19" i="2"/>
  <c r="C12" i="2"/>
  <c r="C18" i="2"/>
  <c r="C7" i="2"/>
  <c r="C16" i="2"/>
  <c r="C14" i="2"/>
  <c r="D548" i="2" l="1"/>
  <c r="F498" i="2"/>
  <c r="G58" i="2"/>
  <c r="D316" i="2"/>
  <c r="C384" i="2"/>
  <c r="C566" i="2"/>
  <c r="F58" i="2"/>
  <c r="E58" i="2"/>
  <c r="G448" i="2"/>
  <c r="C587" i="2"/>
  <c r="E402" i="2"/>
  <c r="E548" i="2"/>
  <c r="D384" i="2"/>
  <c r="E420" i="2"/>
  <c r="D566" i="2"/>
  <c r="F548" i="2"/>
  <c r="E384" i="2"/>
  <c r="G402" i="2"/>
  <c r="E498" i="2"/>
  <c r="E448" i="2"/>
  <c r="D58" i="2"/>
  <c r="C366" i="2"/>
  <c r="C420" i="2"/>
  <c r="F366" i="2"/>
  <c r="E566" i="2"/>
  <c r="C58" i="2"/>
  <c r="G498" i="2"/>
  <c r="G587" i="2"/>
  <c r="G548" i="2"/>
  <c r="G566" i="2"/>
  <c r="C548" i="2"/>
  <c r="C448" i="2"/>
  <c r="C498" i="2"/>
  <c r="D402" i="2"/>
  <c r="D420" i="2"/>
  <c r="D498" i="2"/>
  <c r="G366" i="2"/>
  <c r="G420" i="2"/>
  <c r="G384" i="2"/>
  <c r="C402" i="2"/>
  <c r="F566" i="2"/>
  <c r="F420" i="2"/>
  <c r="F448" i="2"/>
  <c r="F587" i="2"/>
  <c r="F402" i="2"/>
  <c r="F384" i="2"/>
  <c r="E366" i="2"/>
  <c r="E587" i="2"/>
  <c r="D366" i="2"/>
  <c r="D587" i="2"/>
  <c r="D448" i="2"/>
  <c r="E266" i="2"/>
  <c r="D266" i="2"/>
  <c r="G266" i="2"/>
  <c r="C266" i="2"/>
  <c r="F266" i="2"/>
  <c r="E316" i="2"/>
  <c r="E216" i="2"/>
  <c r="C316" i="2"/>
  <c r="E166" i="2"/>
  <c r="F166" i="2"/>
  <c r="C166" i="2"/>
  <c r="G216" i="2"/>
  <c r="G316" i="2"/>
  <c r="D216" i="2"/>
  <c r="F316" i="2"/>
  <c r="F216" i="2"/>
  <c r="C216" i="2"/>
  <c r="G166" i="2"/>
  <c r="D166" i="2"/>
  <c r="F116" i="2"/>
  <c r="G116" i="2"/>
  <c r="C116" i="2"/>
  <c r="E116" i="2"/>
  <c r="D116" i="2"/>
  <c r="F66" i="2"/>
  <c r="C66" i="2"/>
  <c r="G66" i="2"/>
  <c r="D66" i="2"/>
  <c r="E66" i="2"/>
  <c r="F52" i="2"/>
  <c r="D52" i="2"/>
  <c r="G52" i="2"/>
  <c r="C52" i="2"/>
  <c r="E52" i="2"/>
  <c r="H587" i="2" l="1"/>
  <c r="H384" i="2"/>
  <c r="H566" i="2"/>
  <c r="H498" i="2"/>
  <c r="H420" i="2"/>
  <c r="H402" i="2"/>
  <c r="H448" i="2"/>
  <c r="H366" i="2"/>
  <c r="H266" i="2"/>
  <c r="H548" i="2"/>
  <c r="H216" i="2"/>
  <c r="H166" i="2"/>
  <c r="H316" i="2"/>
  <c r="H116" i="2"/>
  <c r="H66" i="2"/>
  <c r="H58" i="2"/>
  <c r="H52" i="2"/>
  <c r="H589" i="2" l="1"/>
</calcChain>
</file>

<file path=xl/sharedStrings.xml><?xml version="1.0" encoding="utf-8"?>
<sst xmlns="http://schemas.openxmlformats.org/spreadsheetml/2006/main" count="1906" uniqueCount="945">
  <si>
    <t>Item</t>
  </si>
  <si>
    <t>MSRP</t>
  </si>
  <si>
    <t>DISCOUNT</t>
  </si>
  <si>
    <t>Discount Ranges</t>
  </si>
  <si>
    <t>From 601 to 1000 Units</t>
  </si>
  <si>
    <t>More than 1000 Units</t>
  </si>
  <si>
    <t>From 1 to 100 Units</t>
  </si>
  <si>
    <t>From 101 to 250 Units</t>
  </si>
  <si>
    <t>From From 251 to 600 Units</t>
  </si>
  <si>
    <t>Aggregate Total Mandatory CLINs</t>
  </si>
  <si>
    <t>Total Aggregate Price for each Mandatory CLIN</t>
  </si>
  <si>
    <t>(M) CLIN 31-1</t>
  </si>
  <si>
    <t>(O) CLIN 31-4</t>
  </si>
  <si>
    <t>(O) CLIN 31-8</t>
  </si>
  <si>
    <t>(O) CLIN 31-9</t>
  </si>
  <si>
    <t>(O) CLIN 31-10</t>
  </si>
  <si>
    <t>(O) CLIN 31-11</t>
  </si>
  <si>
    <t>(O) CLIN 31-12</t>
  </si>
  <si>
    <t>(O) CLIN 31-13</t>
  </si>
  <si>
    <t>(O) CLIN 31-14</t>
  </si>
  <si>
    <t>(O) CLIN 31-15</t>
  </si>
  <si>
    <t>(O) CLIN 31-16</t>
  </si>
  <si>
    <t>(O) CLIN 31-18</t>
  </si>
  <si>
    <t>(O) CLIN 31-19</t>
  </si>
  <si>
    <t>(O) CLIN 31-20</t>
  </si>
  <si>
    <t>(O) CLIN 31-24</t>
  </si>
  <si>
    <t>(O) CLIN 31-25</t>
  </si>
  <si>
    <t>(O) CLIN 31-26</t>
  </si>
  <si>
    <t>(O) CLIN 31-27</t>
  </si>
  <si>
    <t>(O) CLIN 31-28</t>
  </si>
  <si>
    <t>(O) CLIN 31-29</t>
  </si>
  <si>
    <t>(O) CLIN 31-30</t>
  </si>
  <si>
    <t>(O) CLIN 31-31</t>
  </si>
  <si>
    <t>(O) CLIN 31-32</t>
  </si>
  <si>
    <t>(O) CLIN 31-34</t>
  </si>
  <si>
    <t>(O) CLIN 31-35</t>
  </si>
  <si>
    <t>(O) CLIN 31-36</t>
  </si>
  <si>
    <t>(O) CLIN 31-40</t>
  </si>
  <si>
    <t>(O) CLIN 31-41</t>
  </si>
  <si>
    <t>(O) CLIN 31-42</t>
  </si>
  <si>
    <t>(O) CLIN 31-43</t>
  </si>
  <si>
    <t>(O) CLIN 31-44</t>
  </si>
  <si>
    <t>(O) CLIN 31-45</t>
  </si>
  <si>
    <t>(O) CLIN 31-46</t>
  </si>
  <si>
    <t>(O) CLIN 31-47</t>
  </si>
  <si>
    <t>(O) CLIN 31-48</t>
  </si>
  <si>
    <t>CLIN 31</t>
  </si>
  <si>
    <t>(M) CLIN 40-1</t>
  </si>
  <si>
    <t>(O) CLIN 40-3</t>
  </si>
  <si>
    <t>(O) CLIN 40-4</t>
  </si>
  <si>
    <t>(O) CLIN 40-5</t>
  </si>
  <si>
    <t>CLIN 40</t>
  </si>
  <si>
    <t>(M) CLIN 33-1</t>
  </si>
  <si>
    <t>(M) CLIN 33-5</t>
  </si>
  <si>
    <t>(M) CLIN 33-6</t>
  </si>
  <si>
    <t>CLIN 33</t>
  </si>
  <si>
    <t>(M) CLIN 34-1</t>
  </si>
  <si>
    <t>(M) CLIN 34-2</t>
  </si>
  <si>
    <t>CLIN 34</t>
  </si>
  <si>
    <t>(M) CLIN 35-1</t>
  </si>
  <si>
    <t>(M) CLIN 35-3</t>
  </si>
  <si>
    <t>(O) CLIN 35-6</t>
  </si>
  <si>
    <t>(O) CLIN 35-7</t>
  </si>
  <si>
    <t>(O) CLIN 35-8</t>
  </si>
  <si>
    <t>(O) CLIN 35-10</t>
  </si>
  <si>
    <t>(O) CLIN 35-14</t>
  </si>
  <si>
    <t>(O) CLIN 35-15</t>
  </si>
  <si>
    <t>(O) CLIN 35-16</t>
  </si>
  <si>
    <t>(O) CLIN 35-18</t>
  </si>
  <si>
    <t>(O) CLIN 35-22</t>
  </si>
  <si>
    <t>(O) CLIN 35-23</t>
  </si>
  <si>
    <t>(O) CLIN 35-24</t>
  </si>
  <si>
    <t>CLIN 35</t>
  </si>
  <si>
    <t>(M) CLIN 36-1</t>
  </si>
  <si>
    <t>(M) CLIN 36-2</t>
  </si>
  <si>
    <t>(M) CLIN 36-3</t>
  </si>
  <si>
    <t>CLIN 36</t>
  </si>
  <si>
    <t>(M) CLIN 37-1</t>
  </si>
  <si>
    <t>(M) CLIN 37-2</t>
  </si>
  <si>
    <t>(O) CLIN 37-4</t>
  </si>
  <si>
    <t>(O) CLIN 37-11</t>
  </si>
  <si>
    <t>(O) CLIN 37-12</t>
  </si>
  <si>
    <t>(O) CLIN 37-13</t>
  </si>
  <si>
    <t>(O) CLIN 37-14</t>
  </si>
  <si>
    <t>(O) CLIN 37-15</t>
  </si>
  <si>
    <t>(O) CLIN 37-16</t>
  </si>
  <si>
    <t>(O) CLIN 37-19</t>
  </si>
  <si>
    <t>(O) CLIN 37-20</t>
  </si>
  <si>
    <t>(O) CLIN 37-27</t>
  </si>
  <si>
    <t>(O) CLIN 37-28</t>
  </si>
  <si>
    <t>(O) CLIN 37-29</t>
  </si>
  <si>
    <t>(O) CLIN 37-30</t>
  </si>
  <si>
    <t>(O) CLIN 37-31</t>
  </si>
  <si>
    <t>(O) CLIN 37-32</t>
  </si>
  <si>
    <t>(O) CLIN 37-35</t>
  </si>
  <si>
    <t>(O) CLIN 37-36</t>
  </si>
  <si>
    <t>(O) CLIN 37-43</t>
  </si>
  <si>
    <t>(O) CLIN 37-44</t>
  </si>
  <si>
    <t>(O) CLIN 37-45</t>
  </si>
  <si>
    <t>(O) CLIN 37-46</t>
  </si>
  <si>
    <t>(O) CLIN 37-47</t>
  </si>
  <si>
    <t>(O) CLIN 37-48</t>
  </si>
  <si>
    <t>CLIN 37</t>
  </si>
  <si>
    <t>(M) CLIN 38-1</t>
  </si>
  <si>
    <t>(M) CLIN 38-2</t>
  </si>
  <si>
    <t>(M) CLIN 38-3</t>
  </si>
  <si>
    <t>(O) CLIN 38-9</t>
  </si>
  <si>
    <t>CLIN 38</t>
  </si>
  <si>
    <t>(M) CLIN 39-1</t>
  </si>
  <si>
    <t>(M) CLIN 39-3</t>
  </si>
  <si>
    <t>(O) CLIN 39-6</t>
  </si>
  <si>
    <t>(O) CLIN 39-7</t>
  </si>
  <si>
    <t>(O) CLIN 39-8</t>
  </si>
  <si>
    <t>(O) CLIN 39-10</t>
  </si>
  <si>
    <t>(O) CLIN 39-14</t>
  </si>
  <si>
    <t>(O) CLIN 39-15</t>
  </si>
  <si>
    <t>(O) CLIN 39-16</t>
  </si>
  <si>
    <t>(O) CLIN 39-18</t>
  </si>
  <si>
    <t>(O) CLIN 39-22</t>
  </si>
  <si>
    <t>(O) CLIN 39-23</t>
  </si>
  <si>
    <t>(O) CLIN 39-24</t>
  </si>
  <si>
    <t>CLIN 39</t>
  </si>
  <si>
    <t>CLIN 31 -  P25 Digital Vehicular Repeater (DVR)</t>
  </si>
  <si>
    <t>CLIN 31: P25 Digital Vehicular Repeater (DVR)</t>
  </si>
  <si>
    <t>Digital Vehicle Repeater  - (136-174) MHz</t>
  </si>
  <si>
    <t>Digital Vehicle Repeater  - (400-470) MHz</t>
  </si>
  <si>
    <t xml:space="preserve">Digital Vehicle Repeater  - (700-800) MHz </t>
  </si>
  <si>
    <t>DVR with Automatic Registration/De-Registration support - (136-174) MHz</t>
  </si>
  <si>
    <t>DVR with Automatic Registration/De-Registration support - (400-470) MHz</t>
  </si>
  <si>
    <t>DVR with Automatic Registration/De-Registration support - (700-800) MHz</t>
  </si>
  <si>
    <t>DVR with Fail-Soft, Out of Range and Site Trunking support - (136-174) MHz</t>
  </si>
  <si>
    <t>DVR with Fail-Soft, Out of Range and Site Trunking support - (400-470) MHz</t>
  </si>
  <si>
    <t>DVR with Fail-Soft, Out of Range and Site Trunking support - (700-800) MHz</t>
  </si>
  <si>
    <t>DVR with P25 OTAR support - (136-174) MHz</t>
  </si>
  <si>
    <t>DVR with P25 OTAR support - (400-470) MHz</t>
  </si>
  <si>
    <t>DVR with P25 OTAR support - (700-800) MHz</t>
  </si>
  <si>
    <t>DVR with Standalone mode notification support - (136-174) MHz</t>
  </si>
  <si>
    <t>DVR with Standalone mode notification support - (400-470) MHz</t>
  </si>
  <si>
    <t>DVR with Standalone mode notification support - (700-800) MHz</t>
  </si>
  <si>
    <t>DVR with Standalone mode notification and  Automatic Registration/De-Registration support - (136-174) MHz</t>
  </si>
  <si>
    <t>DVR with Standalone mode notification and  Automatic Registration/De-Registration support - (400-470) MHz</t>
  </si>
  <si>
    <t>DVR with Standalone mode notification and  Automatic Registration/De-Registration support - (700-800) MHz</t>
  </si>
  <si>
    <t>DVR with Standalone mode notification and  Fail-Soft, Out of Range and Site Trunking  support - (136-174) MHz</t>
  </si>
  <si>
    <t>DVR with Standalone mode notification and  Fail-Soft, Out of Range and Site Trunking  support - (400-470) MHz</t>
  </si>
  <si>
    <t>DVR with Standalone mode notification and  Fail-Soft, Out of Range and Site Trunking  support - (700-800) MHz</t>
  </si>
  <si>
    <t>DVR with Standalone mode notification and P25 OTAR support - (136-174) MHz</t>
  </si>
  <si>
    <t>DVR with Standalone mode notification and P25 OTAR support - (400-470) MHz</t>
  </si>
  <si>
    <t>DVR with Standalone mode notification and P25 OTAR support - (700-800) MHz</t>
  </si>
  <si>
    <t>DVR with Automatic Registration/De-Registration, Fail-Soft, Out of Range and Site Trunking support - (136-174) MHz</t>
  </si>
  <si>
    <t>DVR with Automatic Registration/De-Registration, Fail-Soft, Out of Range and Site Trunking support - (400-470) MHz</t>
  </si>
  <si>
    <t>DVR with Automatic Registration/De-Registration, Fail-Soft, Out of Range and Site Trunking support - (700-800) MHz</t>
  </si>
  <si>
    <t>DVR with Automatic Registration/De-Registration and  P25 OTAR support - (136-174) MHz</t>
  </si>
  <si>
    <t>DVR with Automatic Registration/De-Registration and  P25 OTAR support - (400-470) MHz</t>
  </si>
  <si>
    <t>DVR with Automatic Registration/De-Registration and  P25 OTAR support - (700-800) MHz</t>
  </si>
  <si>
    <t>DVR with  P25 OTAR, Fail-Soft, Out of Range and Site Trunking support  - (136-174) MHz</t>
  </si>
  <si>
    <t>DVR with  P25 OTAR, Fail-Soft, Out of Range and Site Trunking support  - (400-470) MHz</t>
  </si>
  <si>
    <t>DVR with  P25 OTAR, Fail-Soft, Out of Range and Site Trunking support  - (700-800) MHz</t>
  </si>
  <si>
    <t>DVR with Automatic Registration/De-Registration, P25 OTAR, Fail-Soft, Out of Range and Site Trunking support - (136-174) MHz</t>
  </si>
  <si>
    <t>DVR with Automatic Registration/De-Registration, P25 OTAR, Fail-Soft, Out of Range and Site Trunking support - (400-470) MHz</t>
  </si>
  <si>
    <t>DVR with Automatic Registration/De-Registration, P25 OTAR, Fail-Soft, Out of Range and Site Trunking support - (700-800) MHz</t>
  </si>
  <si>
    <t>DVR with Automatic Registration/De-Registration, P25 OTAR and  Standalone mode notification support - (136-174) MHz</t>
  </si>
  <si>
    <t>DVR with Automatic Registration/De-Registration, P25 OTAR and  Standalone mode notification support - (400-470) MHz</t>
  </si>
  <si>
    <t>DVR with Automatic Registration/De-Registration, P25 OTAR and  Standalone mode notification support - (700-800) MHz</t>
  </si>
  <si>
    <t>DVR with Automatic Registration/De-Registration, Standalone mode notification, Fail-Soft, Out of Range and Site Trunking support - (136-174) MHz</t>
  </si>
  <si>
    <t>DVR with Automatic Registration/De-Registration, Standalone mode notification, Fail-Soft, Out of Range and Site Trunking support - (400-470) MHz</t>
  </si>
  <si>
    <t>DVR with Automatic Registration/De-Registration, Standalone mode notification, Fail-Soft, Out of Range and Site Trunking support - (700-800) MHz</t>
  </si>
  <si>
    <t>DVR with Standalone mode notification, P25 OTAR, Fail-Soft, Out of Range and Site Trunking support - (136-174) MHz</t>
  </si>
  <si>
    <t>DVR with Standalone mode notification, P25 OTAR, Fail-Soft, Out of Range and Site Trunking support - (400-470) MHz</t>
  </si>
  <si>
    <t>DVR with Standalone mode notification, P25 OTAR, Fail-Soft, Out of Range and Site Trunking support - (700-800) MHz</t>
  </si>
  <si>
    <t>DVR with Automatic Registration/De-Registration, P25 OTAR, Standalone mode notification, Fail-Soft, Out of Range and Site Trunking support - (136-174) MHz</t>
  </si>
  <si>
    <t>DVR with Automatic Registration/De-Registration, P25 OTAR, Standalone mode notification, Fail-Soft, Out of Range and Site Trunking support - (400-470) MHz</t>
  </si>
  <si>
    <t>DVR with Automatic Registration/De-Registration, P25 OTAR, Standalone mode notification, Fail-Soft, Out of Range and Site Trunking support - (700-800) MHz</t>
  </si>
  <si>
    <t>(M) CLIN 31-2</t>
  </si>
  <si>
    <t>(M) CLIN 31-3</t>
  </si>
  <si>
    <t>(O) CLIN 31-5</t>
  </si>
  <si>
    <t>(O) CLIN 31-6</t>
  </si>
  <si>
    <t>(O) CLIN 31-7</t>
  </si>
  <si>
    <t>(O) CLIN 31-17</t>
  </si>
  <si>
    <t>(O) CLIN 31-21</t>
  </si>
  <si>
    <t>(O) CLIN 31-22</t>
  </si>
  <si>
    <t>(O) CLIN 31-23</t>
  </si>
  <si>
    <t>(O) CLIN 31-33</t>
  </si>
  <si>
    <t>(O) CLIN 31-37</t>
  </si>
  <si>
    <t>(O) CLIN 31-38</t>
  </si>
  <si>
    <t>(O) CLIN 31-39</t>
  </si>
  <si>
    <t>CLIN 32</t>
  </si>
  <si>
    <t>(M) CLIN 32-1</t>
  </si>
  <si>
    <t>(O) CLIN 32-3</t>
  </si>
  <si>
    <t>(O) CLIN 32-4</t>
  </si>
  <si>
    <t>(O) CLIN 34-4</t>
  </si>
  <si>
    <t>(O) CLIN 34-8</t>
  </si>
  <si>
    <t>(O) CLIN 34-9</t>
  </si>
  <si>
    <t>(O) CLIN 34-10</t>
  </si>
  <si>
    <t>(O) CLIN 34-11</t>
  </si>
  <si>
    <t>(O) CLIN 34-12</t>
  </si>
  <si>
    <t>(O) CLIN 34-13</t>
  </si>
  <si>
    <t>(O) CLIN 34-14</t>
  </si>
  <si>
    <t>(O) CLIN 34-15</t>
  </si>
  <si>
    <t>(O) CLIN 34-16</t>
  </si>
  <si>
    <t>(O) CLIN 34-18</t>
  </si>
  <si>
    <t>(O) CLIN 34-19</t>
  </si>
  <si>
    <t>(O) CLIN 34-20</t>
  </si>
  <si>
    <t>(O) CLIN 34-24</t>
  </si>
  <si>
    <t>(O) CLIN 34-25</t>
  </si>
  <si>
    <t>(O) CLIN 34-26</t>
  </si>
  <si>
    <t>(O) CLIN 34-27</t>
  </si>
  <si>
    <t>(O) CLIN 34-28</t>
  </si>
  <si>
    <t>(O) CLIN 34-29</t>
  </si>
  <si>
    <t>(O) CLIN 34-30</t>
  </si>
  <si>
    <t>(O) CLIN 34-31</t>
  </si>
  <si>
    <t>(O) CLIN 34-34</t>
  </si>
  <si>
    <t>(O) CLIN 34-35</t>
  </si>
  <si>
    <t>(O) CLIN 34-36</t>
  </si>
  <si>
    <t>(O) CLIN 34-40</t>
  </si>
  <si>
    <t>(O) CLIN 34-41</t>
  </si>
  <si>
    <t>(O) CLIN 34-42</t>
  </si>
  <si>
    <t>(O) CLIN 34-43</t>
  </si>
  <si>
    <t>(O) CLIN 34-44</t>
  </si>
  <si>
    <t>(O) CLIN 34-45</t>
  </si>
  <si>
    <t>(O) CLIN 34-46</t>
  </si>
  <si>
    <t>(O) CLIN 34-47</t>
  </si>
  <si>
    <t>(O) CLIN 34-48</t>
  </si>
  <si>
    <t>(O) CLIN 37-34</t>
  </si>
  <si>
    <t>DVRS Filtration In-Band - (136-174) MHz</t>
  </si>
  <si>
    <t>DVRS Filtration Cross-Band - (136-174) MHz</t>
  </si>
  <si>
    <t>DVRS Filtration In-Band - (400-470) MHz</t>
  </si>
  <si>
    <t>DVRS Filtration Cross-Band - (400-470) MHz</t>
  </si>
  <si>
    <t>DVRS Filtration In-Band - (700-800) MHz</t>
  </si>
  <si>
    <t>DVRS Filtration Cross-Band - (700-800) MHz</t>
  </si>
  <si>
    <t>CLIN 32: P25 DVR Accessories</t>
  </si>
  <si>
    <t>CLIN 32 - P25 DVR Accessories</t>
  </si>
  <si>
    <t xml:space="preserve">DVR Programming Software and Cable </t>
  </si>
  <si>
    <t xml:space="preserve">DVR – Installation cables </t>
  </si>
  <si>
    <t>DVR – Mounting Bracket top-bottom</t>
  </si>
  <si>
    <t>DVR – Mounting Bracket side-by-side</t>
  </si>
  <si>
    <t>(M) CLIN 33-2</t>
  </si>
  <si>
    <t>(M) CLIN 32-2</t>
  </si>
  <si>
    <t>CLIN 33 -  P25 DVRS Filtration</t>
  </si>
  <si>
    <t>CLIN 33: P25 DVRS Filtration</t>
  </si>
  <si>
    <t>(M) CLIN 33-3</t>
  </si>
  <si>
    <t>(M) CLIN 33-4</t>
  </si>
  <si>
    <t>CLIN 34 -  P25 DVR Single Band Portable Radio Full Keypad</t>
  </si>
  <si>
    <t>CLIN 34: P25 DVR Single Band Portable Radio Full Keypad</t>
  </si>
  <si>
    <t>CLIN 35 - P25 DVR Single Band Portable Radio Limited Keypad</t>
  </si>
  <si>
    <t>CLIN 35: P25 DVR Single Band Portable Radio Limited Keypad</t>
  </si>
  <si>
    <t>(O) CLIN 35-4</t>
  </si>
  <si>
    <t>(O) CLIN 35-9</t>
  </si>
  <si>
    <t>(O) CLIN 35-11</t>
  </si>
  <si>
    <t>(O) CLIN 35-12</t>
  </si>
  <si>
    <t>(O) CLIN 35-13</t>
  </si>
  <si>
    <t>(O) CLIN 35-19</t>
  </si>
  <si>
    <t>(O) CLIN 35-20</t>
  </si>
  <si>
    <t>(O) CLIN 35-25</t>
  </si>
  <si>
    <t>(O) CLIN 35-26</t>
  </si>
  <si>
    <t>(O) CLIN 35-27</t>
  </si>
  <si>
    <t>(O) CLIN 35-28</t>
  </si>
  <si>
    <t>(O) CLIN 35-29</t>
  </si>
  <si>
    <t>(O) CLIN 35-30</t>
  </si>
  <si>
    <t>(O) CLIN 35-31</t>
  </si>
  <si>
    <t>(O) CLIN 35-34</t>
  </si>
  <si>
    <t>(O) CLIN 35-35</t>
  </si>
  <si>
    <t>(O) CLIN 35-36</t>
  </si>
  <si>
    <t>(O) CLIN 35-40</t>
  </si>
  <si>
    <t>(O) CLIN 35-41</t>
  </si>
  <si>
    <t>(O) CLIN 35-42</t>
  </si>
  <si>
    <t>(O) CLIN 35-43</t>
  </si>
  <si>
    <t>(O) CLIN 35-44</t>
  </si>
  <si>
    <t>(O) CLIN 35-45</t>
  </si>
  <si>
    <t>(O) CLIN 35-46</t>
  </si>
  <si>
    <t>(O) CLIN 35-47</t>
  </si>
  <si>
    <t>(O) CLIN 35-48</t>
  </si>
  <si>
    <t>(O) CLIN 35-32</t>
  </si>
  <si>
    <t>(O) CLIN 34-32</t>
  </si>
  <si>
    <t>DVRS Portable Radio - (136-174) MHz compatible with DVR</t>
  </si>
  <si>
    <t>DVRS Portable Radio - (400-470) MHz compatible with DVR</t>
  </si>
  <si>
    <t>DVRS Portable Radio - (700-800) MHz compatible with DVR</t>
  </si>
  <si>
    <t>DVRS Portable Radio compatible with DVR with Automatic Registration/De-Registration support - (136-174) MHz</t>
  </si>
  <si>
    <t>(M) CLIN 34-3</t>
  </si>
  <si>
    <t>(O) CLIN 34-5</t>
  </si>
  <si>
    <t>(O) CLIN 34-6</t>
  </si>
  <si>
    <t>(O) CLIN 34-7</t>
  </si>
  <si>
    <t>DVRS Portable Radio compatible with DVR with Automatic Registration/De-Registration support - (400-470) MHz</t>
  </si>
  <si>
    <t>DVRS Portable Radio compatible with DVR with Automatic Registration/De-Registration support - (700-800) MHz</t>
  </si>
  <si>
    <t>DVRS Portable Radio compatible with DVR with Fail-Soft, Out of Range and Site Trunking support - (136-174) MHz</t>
  </si>
  <si>
    <t>DVRS Portable Radio compatible with DVR with Fail-Soft, Out of Range and Site Trunking support - (400-470) MHz</t>
  </si>
  <si>
    <t>DVRS Portable Radio compatible with DVR with Fail-Soft, Out of Range and Site Trunking support - (700-800) MHz</t>
  </si>
  <si>
    <t>DVRS Portable Radio compatible with DVR with P25 OTAR support - (136-174) MHz</t>
  </si>
  <si>
    <t>DVRS Portable Radio compatible with DVR with P25 OTAR support - (400-470) MHz</t>
  </si>
  <si>
    <t>DVRS Portable Radio compatible with DVR with P25 OTAR support - (700-800) MHz</t>
  </si>
  <si>
    <t>(O) CLIN 34-17</t>
  </si>
  <si>
    <t>(O) CLIN 34-21</t>
  </si>
  <si>
    <t>(O) CLIN 34-22</t>
  </si>
  <si>
    <t>(O) CLIN 34-23</t>
  </si>
  <si>
    <t>(O) CLIN 34-33</t>
  </si>
  <si>
    <t>(O) CLIN 34-37</t>
  </si>
  <si>
    <t>(O) CLIN 34-38</t>
  </si>
  <si>
    <t>(O) CLIN 34-39</t>
  </si>
  <si>
    <t>DVRS Portable Radio compatible with DVR with Standalone mode notification support - (136-174) MHz</t>
  </si>
  <si>
    <t>DVRS Portable Radio compatible with DVR with Standalone mode notification support - (400-470) MHz</t>
  </si>
  <si>
    <t>DVRS Portable Radio compatible with DVR with Standalone mode notification support - (700-800) MHz</t>
  </si>
  <si>
    <t>DVRS Portable Radio compatible with DVR with Standalone mode notification and Automatic Registration/De-Registration support - (136-174) MHz</t>
  </si>
  <si>
    <t>DVRS Portable Radio compatible with DVR with Standalone mode notification and Automatic Registration/De-Registration support - (400-470) MHz</t>
  </si>
  <si>
    <t>DVRS Portable Radio compatible with DVR with Standalone mode notification and Automatic Registration/De-Registration support - (700-800) MHz</t>
  </si>
  <si>
    <t>DVRS Portable Radio compatible with DVR with Standalone mode notification and  Fail-Soft, Out of Range and Site Trunking  support - (136-174) MHz</t>
  </si>
  <si>
    <t>DVRS Portable Radio compatible with DVR with Standalone mode notification and  Fail-Soft, Out of Range and Site Trunking  support - (400-470) MHz</t>
  </si>
  <si>
    <t>DVRS Portable Radio compatible with DVR with Standalone mode notification and  Fail-Soft, Out of Range and Site Trunking  support - (700-800) MHz</t>
  </si>
  <si>
    <t>DVRS Portable Radio compatible with DVR with Standalone mode notification and P25 OTAR support - (136-174) MHz</t>
  </si>
  <si>
    <t>DVRS Portable Radio compatible with DVR with Standalone mode notification and P25 OTAR support - (400-470) MHz</t>
  </si>
  <si>
    <t>DVRS Portable Radio compatible with DVR with Standalone mode notification and P25 OTAR support - (700-800) MHz</t>
  </si>
  <si>
    <t>DVRS Portable Radio compatible with DVR with Automatic Registration/De-Registration, Fail-Soft, Out of Range and Site Trunking support - (136-174) MHz</t>
  </si>
  <si>
    <t>DVRS Portable Radio compatible with DVR with Automatic Registration/De-Registration, Fail-Soft, Out of Range and Site Trunking support - (400-470) MHz</t>
  </si>
  <si>
    <t>DVRS Portable Radio compatible with DVR with Automatic Registration/De-Registration, Fail-Soft, Out of Range and Site Trunking support - (700-800) MHz</t>
  </si>
  <si>
    <t>DVRS Portable Radio compatible with DVR with Automatic Registration/De-Registration and  P25 OTAR support - (136-174) MHz</t>
  </si>
  <si>
    <t>DVRS Portable Radio compatible with DVR with Automatic Registration/De-Registration and  P25 OTAR support - (400-470) MHz</t>
  </si>
  <si>
    <t>DVRS Portable Radio compatible with DVR with Automatic Registration/De-Registration and  P25 OTAR support - (700-800) MHz</t>
  </si>
  <si>
    <t>DVRS Portable Radio compatible with DVR with DVR with  P25 OTAR, Fail-Soft, Out of Range and Site Trunking support  - (136-174) MHz</t>
  </si>
  <si>
    <t>DVRS Portable Radio compatible with DVR with DVR with  P25 OTAR, Fail-Soft, Out of Range and Site Trunking support  - (400-470) MHz</t>
  </si>
  <si>
    <t>DVRS Portable Radio compatible with DVR with DVR with  P25 OTAR, Fail-Soft, Out of Range and Site Trunking support  - (700-800) MHz</t>
  </si>
  <si>
    <t>DVRS Portable Radio compatible with DVR with Automatic Registration/De-Registration, P25 OTAR, Fail-Soft, Out of Range and Site Trunking support - (136-174) MHz</t>
  </si>
  <si>
    <t>DVRS Portable Radio compatible with DVR with Automatic Registration/De-Registration, P25 OTAR, Fail-Soft, Out of Range and Site Trunking support - (400-470) MHz</t>
  </si>
  <si>
    <t>DVRS Portable Radio compatible with DVR with Automatic Registration/De-Registration, P25 OTAR, Fail-Soft, Out of Range and Site Trunking support - (700-800) MHz</t>
  </si>
  <si>
    <t>DVRS Portable Radio compatible with DVR with Automatic Registration/De-Registration, P25 OTAR and  Standalone mode notification support - (136-174) MHz</t>
  </si>
  <si>
    <t>DVRS Portable Radio compatible with DVR with Automatic Registration/De-Registration, P25 OTAR and  Standalone mode notification support - (400-470) MHz</t>
  </si>
  <si>
    <t>DVRS Portable Radio compatible with DVR with Automatic Registration/De-Registration, P25 OTAR and  Standalone mode notification support - (700-800) MHz</t>
  </si>
  <si>
    <t>DVRS Portable Radio compatible with DVR with Automatic Registration/De-Registration, Standalone mode notification, Fail-Soft, Out of Range and Site Trunking support - (136-174) MHz</t>
  </si>
  <si>
    <t>DVRS Portable Radio compatible with DVR with Automatic Registration/De-Registration, Standalone mode notification, Fail-Soft, Out of Range and Site Trunking support - (400-470) MHz</t>
  </si>
  <si>
    <t>DVRS Portable Radio compatible with DVR with Automatic Registration/De-Registration, Standalone mode notification, Fail-Soft, Out of Range and Site Trunking support - (700-800) MHz</t>
  </si>
  <si>
    <t>DVRS Portable Radio compatible with DVR with Standalone mode notification, P25 OTAR, Fail-Soft, Out of Range and Site Trunking support - (136-174) MHz</t>
  </si>
  <si>
    <t>DVRS Portable Radio compatible with DVR with Standalone mode notification, P25 OTAR, Fail-Soft, Out of Range and Site Trunking support - (400-470) MHz</t>
  </si>
  <si>
    <t>DVRS Portable Radio compatible with DVR with Standalone mode notification, P25 OTAR, Fail-Soft, Out of Range and Site Trunking support - (700-800) MHz</t>
  </si>
  <si>
    <t>DVRS Portable Radio compatible with DVR with Automatic Registration/De-Registration, P25 OTAR, Standalone mode notification, Fail-Soft, Out of Range and Site Trunking support - (136-174) MHz</t>
  </si>
  <si>
    <t>DVRS Portable Radio compatible with DVR with Automatic Registration/De-Registration, P25 OTAR, Standalone mode notification, Fail-Soft, Out of Range and Site Trunking support - (400-470) MHz</t>
  </si>
  <si>
    <t>DVRS Portable Radio compatible with DVR with Automatic Registration/De-Registration, P25 OTAR, Standalone mode notification, Fail-Soft, Out of Range and Site Trunking support - (700-800) MHz</t>
  </si>
  <si>
    <t>(M) CLIN 35-2</t>
  </si>
  <si>
    <t>(O) CLIN 35-5</t>
  </si>
  <si>
    <t>(O) CLIN 35-17</t>
  </si>
  <si>
    <t>(O) CLIN 35-21</t>
  </si>
  <si>
    <t>(O) CLIN 35-33</t>
  </si>
  <si>
    <t>(O) CLIN 35-37</t>
  </si>
  <si>
    <t>(O) CLIN 35-38</t>
  </si>
  <si>
    <t>(O) CLIN 35-39</t>
  </si>
  <si>
    <t>(O) CLIN 36-4</t>
  </si>
  <si>
    <t>(O) CLIN 36-5</t>
  </si>
  <si>
    <t>(O) CLIN 36-6</t>
  </si>
  <si>
    <t>(O) CLIN 36-7</t>
  </si>
  <si>
    <t>(O) CLIN 36-8</t>
  </si>
  <si>
    <t>(O) CLIN 36-9</t>
  </si>
  <si>
    <t>(O) CLIN 36-10</t>
  </si>
  <si>
    <t>(O) CLIN 36-11</t>
  </si>
  <si>
    <t>(O) CLIN 36-12</t>
  </si>
  <si>
    <t>(O) CLIN 36-13</t>
  </si>
  <si>
    <t>(O) CLIN 36-14</t>
  </si>
  <si>
    <t>(O) CLIN 36-15</t>
  </si>
  <si>
    <t>(O) CLIN 36-16</t>
  </si>
  <si>
    <t>(O) CLIN 36-17</t>
  </si>
  <si>
    <t>(O) CLIN 36-18</t>
  </si>
  <si>
    <t>(O) CLIN 36-19</t>
  </si>
  <si>
    <t>(O) CLIN 36-20</t>
  </si>
  <si>
    <t>(O) CLIN 36-21</t>
  </si>
  <si>
    <t>(O) CLIN 36-22</t>
  </si>
  <si>
    <t>(O) CLIN 36-23</t>
  </si>
  <si>
    <t>(O) CLIN 36-24</t>
  </si>
  <si>
    <t>(O) CLIN 36-25</t>
  </si>
  <si>
    <t>(O) CLIN 36-26</t>
  </si>
  <si>
    <t>(O) CLIN 36-27</t>
  </si>
  <si>
    <t>(O) CLIN 36-28</t>
  </si>
  <si>
    <t>(O) CLIN 36-29</t>
  </si>
  <si>
    <t>(O) CLIN 36-30</t>
  </si>
  <si>
    <t>(O) CLIN 36-31</t>
  </si>
  <si>
    <t>(O) CLIN 36-32</t>
  </si>
  <si>
    <t>(O) CLIN 36-33</t>
  </si>
  <si>
    <t>(O) CLIN 36-34</t>
  </si>
  <si>
    <t>(O) CLIN 36-36</t>
  </si>
  <si>
    <t>(O) CLIN 36-37</t>
  </si>
  <si>
    <t>(O) CLIN 36-38</t>
  </si>
  <si>
    <t>(O) CLIN 36-39</t>
  </si>
  <si>
    <t>(O) CLIN 36-40</t>
  </si>
  <si>
    <t>(O) CLIN 36-41</t>
  </si>
  <si>
    <t>(O) CLIN 36-42</t>
  </si>
  <si>
    <t>(O) CLIN 36-43</t>
  </si>
  <si>
    <t>(O) CLIN 36-44</t>
  </si>
  <si>
    <t>(O) CLIN 36-45</t>
  </si>
  <si>
    <t>(O) CLIN 36-46</t>
  </si>
  <si>
    <t>(O) CLIN 36-47</t>
  </si>
  <si>
    <t>(O) CLIN 36-48</t>
  </si>
  <si>
    <t>CLIN 36 -  P25 DVR Single Band Portable Radio No Keypad</t>
  </si>
  <si>
    <t>CLIN 36: P25 DVR Single Band Portable Radio No Keypad</t>
  </si>
  <si>
    <t>CLIN 37 -  P25 DVR Dual Band Portable Radio Full Keypad</t>
  </si>
  <si>
    <t>CLIN 37: P25 DVR Dual Band Portable Radio Full Keypad</t>
  </si>
  <si>
    <t>DVRS Portable Radio - (136-174, 400-470) MHz compatible with DVR</t>
  </si>
  <si>
    <t>DVRS Portable Radio compatible with DVR with Automatic Registration/De-Registration support - (136-174, 400-470) MHz</t>
  </si>
  <si>
    <t>DVRS Portable Radio compatible with DVR with Fail-Soft, Out of Range and Site Trunking support - (136-174, 400-470) MHz</t>
  </si>
  <si>
    <t>DVRS Portable Radio compatible with DVR with P25 OTAR support - (136-174, 400-470) MHz</t>
  </si>
  <si>
    <t>DVRS Portable Radio compatible with DVR with Standalone mode notification support - (136-174, 400-470) MHz</t>
  </si>
  <si>
    <t>DVRS Portable Radio compatible with DVR with Standalone mode notification and Automatic Registration/De-Registration support - (136-174, 400-470) MHz</t>
  </si>
  <si>
    <t>DVRS Portable Radio compatible with DVR with Standalone mode notification and  Fail-Soft, Out of Range and Site Trunking  support - (136-174, 400-470) MHz</t>
  </si>
  <si>
    <t>DVRS Portable Radio compatible with DVR with Standalone mode notification and P25 OTAR support - (136-174, 400-470) MHz</t>
  </si>
  <si>
    <t>DVRS Portable Radio compatible with DVR with Automatic Registration/De-Registration, Fail-Soft, Out of Range and Site Trunking support - (136-174, 400-470) MHz</t>
  </si>
  <si>
    <t>DVRS Portable Radio compatible with DVR with Automatic Registration/De-Registration and  P25 OTAR support - (136-174, 400-470) MHz</t>
  </si>
  <si>
    <t>DVRS Portable Radio compatible with DVR with DVR with  P25 OTAR, Fail-Soft, Out of Range and Site Trunking support  - (136-174, 400-470) MHz</t>
  </si>
  <si>
    <t>DVRS Portable Radio compatible with DVR with Automatic Registration/De-Registration, P25 OTAR, Fail-Soft, Out of Range and Site Trunking support - (136-174, 400-470) MHz</t>
  </si>
  <si>
    <t>DVRS Portable Radio compatible with DVR with Automatic Registration/De-Registration, P25 OTAR and  Standalone mode notification support - (136-174, 400-470) MHz</t>
  </si>
  <si>
    <t>DVRS Portable Radio compatible with DVR with Automatic Registration/De-Registration, Standalone mode notification, Fail-Soft, Out of Range and Site Trunking support - (136-174, 400-470) MHz</t>
  </si>
  <si>
    <t>DVRS Portable Radio compatible with DVR with Standalone mode notification, P25 OTAR, Fail-Soft, Out of Range and Site Trunking support - (136-174, 400-470) MHz</t>
  </si>
  <si>
    <t>DVRS Portable Radio compatible with DVR with Automatic Registration/De-Registration, P25 OTAR, Standalone mode notification, Fail-Soft, Out of Range and Site Trunking support - (136-174, 400-470) MHz</t>
  </si>
  <si>
    <t>DVRS Portable Radio - (400-470, 700-800) MHz compatible with DVR</t>
  </si>
  <si>
    <t>DVRS Portable Radio compatible with DVR with Automatic Registration/De-Registration support - (400-470, 700-800) MHz</t>
  </si>
  <si>
    <t>DVRS Portable Radio compatible with DVR with Fail-Soft, Out of Range and Site Trunking support - (400-470, 700-800) MHz</t>
  </si>
  <si>
    <t>DVRS Portable Radio compatible with DVR with P25 OTAR support - (400-470, 700-800) MHz</t>
  </si>
  <si>
    <t>DVRS Portable Radio compatible with DVR with Standalone mode notification support - (400-470, 700-800) MHz</t>
  </si>
  <si>
    <t>DVRS Portable Radio compatible with DVR with Standalone mode notification and Automatic Registration/De-Registration support - (400-470, 700-800) MHz</t>
  </si>
  <si>
    <t>DVRS Portable Radio compatible with DVR with Standalone mode notification and  Fail-Soft, Out of Range and Site Trunking  support - (400-470, 700-800) MHz</t>
  </si>
  <si>
    <t>DVRS Portable Radio compatible with DVR with Standalone mode notification and P25 OTAR support - (400-470, 700-800) MHz</t>
  </si>
  <si>
    <t>DVRS Portable Radio compatible with DVR with Automatic Registration/De-Registration, Fail-Soft, Out of Range and Site Trunking support - (400-470, 700-800) MHz</t>
  </si>
  <si>
    <t>DVRS Portable Radio compatible with DVR with Automatic Registration/De-Registration and  P25 OTAR support - (400-470, 700-800) MHz</t>
  </si>
  <si>
    <t>DVRS Portable Radio compatible with DVR with DVR with  P25 OTAR, Fail-Soft, Out of Range and Site Trunking support  - (400-470, 700-800) MHz</t>
  </si>
  <si>
    <t>DVRS Portable Radio compatible with DVR with Automatic Registration/De-Registration, P25 OTAR, Fail-Soft, Out of Range and Site Trunking support - (400-470, 700-800) MHz</t>
  </si>
  <si>
    <t>DVRS Portable Radio compatible with DVR with Automatic Registration/De-Registration, P25 OTAR and  Standalone mode notification support - (400-470, 700-800) MHz</t>
  </si>
  <si>
    <t>DVRS Portable Radio compatible with DVR with Automatic Registration/De-Registration, Standalone mode notification, Fail-Soft, Out of Range and Site Trunking support - (400-470, 700-800) MHz</t>
  </si>
  <si>
    <t>DVRS Portable Radio compatible with DVR with Standalone mode notification, P25 OTAR, Fail-Soft, Out of Range and Site Trunking support - (400-470, 700-800) MHz</t>
  </si>
  <si>
    <t>DVRS Portable Radio compatible with DVR with Automatic Registration/De-Registration, P25 OTAR, Standalone mode notification, Fail-Soft, Out of Range and Site Trunking support - (400-470, 700-800) MHz</t>
  </si>
  <si>
    <t>DVRS Portable Radio - (136-174, 700-800) MHz compatible with DVR</t>
  </si>
  <si>
    <t>DVRS Portable Radio compatible with DVR with Automatic Registration/De-Registration support - (136-174, 700-800) MHz</t>
  </si>
  <si>
    <t>DVRS Portable Radio compatible with DVR with Fail-Soft, Out of Range and Site Trunking support - (136-174, 700-800) MHz</t>
  </si>
  <si>
    <t>DVRS Portable Radio compatible with DVR with P25 OTAR support - (136-174, 700-800) MHz</t>
  </si>
  <si>
    <t>DVRS Portable Radio compatible with DVR with Standalone mode notification support - (136-174, 700-800) MHz</t>
  </si>
  <si>
    <t>DVRS Portable Radio compatible with DVR with Standalone mode notification and Automatic Registration/De-Registration support - (136-174, 700-800) MHz</t>
  </si>
  <si>
    <t>DVRS Portable Radio compatible with DVR with Standalone mode notification and  Fail-Soft, Out of Range and Site Trunking  support - (136-174, 700-800) MHz</t>
  </si>
  <si>
    <t>DVRS Portable Radio compatible with DVR with Standalone mode notification and P25 OTAR support - (136-174, 700-800) MHz</t>
  </si>
  <si>
    <t>DVRS Portable Radio compatible with DVR with Automatic Registration/De-Registration, Fail-Soft, Out of Range and Site Trunking support - (136-174, 700-800) MHz</t>
  </si>
  <si>
    <t>DVRS Portable Radio compatible with DVR with Automatic Registration/De-Registration and  P25 OTAR support - (136-174, 700-800) MHz</t>
  </si>
  <si>
    <t>DVRS Portable Radio compatible with DVR with DVR with  P25 OTAR, Fail-Soft, Out of Range and Site Trunking support  - (136-174, 700-800) MHz</t>
  </si>
  <si>
    <t>DVRS Portable Radio compatible with DVR with Automatic Registration/De-Registration, P25 OTAR, Fail-Soft, Out of Range and Site Trunking support - (136-174, 700-800) MHz</t>
  </si>
  <si>
    <t>DVRS Portable Radio compatible with DVR with Automatic Registration/De-Registration, P25 OTAR and  Standalone mode notification support - (136-174, 700-800) MHz</t>
  </si>
  <si>
    <t>DVRS Portable Radio compatible with DVR with Automatic Registration/De-Registration, Standalone mode notification, Fail-Soft, Out of Range and Site Trunking support - (136-174, 700-800) MHz</t>
  </si>
  <si>
    <t>DVRS Portable Radio compatible with DVR with Standalone mode notification, P25 OTAR, Fail-Soft, Out of Range and Site Trunking support - (136-174, 700-800) MHz</t>
  </si>
  <si>
    <t>DVRS Portable Radio compatible with DVR with Automatic Registration/De-Registration, P25 OTAR, Standalone mode notification, Fail-Soft, Out of Range and Site Trunking support - (136-174, 700-800) MHz</t>
  </si>
  <si>
    <t>(M) CLIN 37-3</t>
  </si>
  <si>
    <t>(O) CLIN 37-5</t>
  </si>
  <si>
    <t>(O) CLIN 37-6</t>
  </si>
  <si>
    <t>(O) CLIN 37-7</t>
  </si>
  <si>
    <t>(O) CLIN 37-8</t>
  </si>
  <si>
    <t>(O) CLIN 37-9</t>
  </si>
  <si>
    <t>(O) CLIN 37-10</t>
  </si>
  <si>
    <t>(O) CLIN 37-17</t>
  </si>
  <si>
    <t>(O) CLIN 37-18</t>
  </si>
  <si>
    <t>(O) CLIN 37-21</t>
  </si>
  <si>
    <t>(O) CLIN 37-22</t>
  </si>
  <si>
    <t>(O) CLIN 37-23</t>
  </si>
  <si>
    <t>(O) CLIN 37-24</t>
  </si>
  <si>
    <t>(O) CLIN 37-25</t>
  </si>
  <si>
    <t>(O) CLIN 37-26</t>
  </si>
  <si>
    <t>(O) CLIN 37-33</t>
  </si>
  <si>
    <t>(O) CLIN 37-37</t>
  </si>
  <si>
    <t>(O) CLIN 37-38</t>
  </si>
  <si>
    <t>(O) CLIN 37-39</t>
  </si>
  <si>
    <t>(O) CLIN 37-40</t>
  </si>
  <si>
    <t>(O) CLIN 37-41</t>
  </si>
  <si>
    <t>(O) CLIN 37-42</t>
  </si>
  <si>
    <t>(O) CLIN 36-35</t>
  </si>
  <si>
    <t>CLIN 38: P25 DVR Dual Band Portable Radio Limited Keypad</t>
  </si>
  <si>
    <t>CLIN 38 -  P25 DVR Dual Band Portable Radio Limited Keypad</t>
  </si>
  <si>
    <t>(O) CLIN 38-4</t>
  </si>
  <si>
    <t>(O) CLIN 38-5</t>
  </si>
  <si>
    <t>(O) CLIN 38-6</t>
  </si>
  <si>
    <t>(O) CLIN 38-7</t>
  </si>
  <si>
    <t>(O) CLIN 38-8</t>
  </si>
  <si>
    <t>(O) CLIN 38-10</t>
  </si>
  <si>
    <t>(O) CLIN 38-11</t>
  </si>
  <si>
    <t>(O) CLIN 38-12</t>
  </si>
  <si>
    <t>(O) CLIN 38-13</t>
  </si>
  <si>
    <t>(O) CLIN 38-14</t>
  </si>
  <si>
    <t>(O) CLIN 38-15</t>
  </si>
  <si>
    <t>(O) CLIN 38-16</t>
  </si>
  <si>
    <t>(O) CLIN 38-17</t>
  </si>
  <si>
    <t>(O) CLIN 38-18</t>
  </si>
  <si>
    <t>(O) CLIN 38-19</t>
  </si>
  <si>
    <t>(O) CLIN 38-20</t>
  </si>
  <si>
    <t>(O) CLIN 38-21</t>
  </si>
  <si>
    <t>(O) CLIN 38-22</t>
  </si>
  <si>
    <t>(O) CLIN 38-23</t>
  </si>
  <si>
    <t>(O) CLIN 38-24</t>
  </si>
  <si>
    <t>(O) CLIN 38-25</t>
  </si>
  <si>
    <t>(O) CLIN 38-26</t>
  </si>
  <si>
    <t>(O) CLIN 38-27</t>
  </si>
  <si>
    <t>(O) CLIN 38-28</t>
  </si>
  <si>
    <t>(O) CLIN 38-29</t>
  </si>
  <si>
    <t>(O) CLIN 38-30</t>
  </si>
  <si>
    <t>(O) CLIN 38-31</t>
  </si>
  <si>
    <t>(O) CLIN 38-32</t>
  </si>
  <si>
    <t>(O) CLIN 38-33</t>
  </si>
  <si>
    <t>(O) CLIN 38-34</t>
  </si>
  <si>
    <t>(O) CLIN 38-35</t>
  </si>
  <si>
    <t>(O) CLIN 38-36</t>
  </si>
  <si>
    <t>(O) CLIN 38-38</t>
  </si>
  <si>
    <t>(O) CLIN 38-39</t>
  </si>
  <si>
    <t>(O) CLIN 38-40</t>
  </si>
  <si>
    <t>(O) CLIN 38-41</t>
  </si>
  <si>
    <t>(O) CLIN 38-42</t>
  </si>
  <si>
    <t>(O) CLIN 38-43</t>
  </si>
  <si>
    <t>(O) CLIN 38-44</t>
  </si>
  <si>
    <t>(O) CLIN 38-45</t>
  </si>
  <si>
    <t>(O) CLIN 38-46</t>
  </si>
  <si>
    <t>(O) CLIN 38-47</t>
  </si>
  <si>
    <t>(O) CLIN 38-48</t>
  </si>
  <si>
    <t>(O) CLIN 38-37</t>
  </si>
  <si>
    <t>CLIN 39: P25 DVR Dual Band Portable Radio No Keypad</t>
  </si>
  <si>
    <t>CLIN 39 -  P25 DVR Dual Band Portable Radio No Keypad</t>
  </si>
  <si>
    <t>(M) CLIN 39-2</t>
  </si>
  <si>
    <t>(O) CLIN 39-4</t>
  </si>
  <si>
    <t>(O) CLIN 39-5</t>
  </si>
  <si>
    <t>(O) CLIN 39-9</t>
  </si>
  <si>
    <t>(O) CLIN 39-11</t>
  </si>
  <si>
    <t>(O) CLIN 39-12</t>
  </si>
  <si>
    <t>(O) CLIN 39-13</t>
  </si>
  <si>
    <t>(O) CLIN 39-17</t>
  </si>
  <si>
    <t>(O) CLIN 39-19</t>
  </si>
  <si>
    <t>(O) CLIN 39-20</t>
  </si>
  <si>
    <t>(O) CLIN 39-21</t>
  </si>
  <si>
    <t>(O) CLIN 39-25</t>
  </si>
  <si>
    <t>(O) CLIN 39-26</t>
  </si>
  <si>
    <t>(O) CLIN 39-27</t>
  </si>
  <si>
    <t>(O) CLIN 39-28</t>
  </si>
  <si>
    <t>(O) CLIN 39-29</t>
  </si>
  <si>
    <t>(O) CLIN 39-30</t>
  </si>
  <si>
    <t>(O) CLIN 39-31</t>
  </si>
  <si>
    <t>(O) CLIN 39-32</t>
  </si>
  <si>
    <t>(O) CLIN 39-33</t>
  </si>
  <si>
    <t>(O) CLIN 39-34</t>
  </si>
  <si>
    <t>(O) CLIN 39-35</t>
  </si>
  <si>
    <t>(O) CLIN 39-36</t>
  </si>
  <si>
    <t>(O) CLIN 39-37</t>
  </si>
  <si>
    <t>(O) CLIN 39-39</t>
  </si>
  <si>
    <t>(O) CLIN 39-40</t>
  </si>
  <si>
    <t>(O) CLIN 39-41</t>
  </si>
  <si>
    <t>(O) CLIN 39-42</t>
  </si>
  <si>
    <t>(O) CLIN 39-43</t>
  </si>
  <si>
    <t>(O) CLIN 39-44</t>
  </si>
  <si>
    <t>(O) CLIN 39-45</t>
  </si>
  <si>
    <t>(O) CLIN 39-46</t>
  </si>
  <si>
    <t>(O) CLIN 39-47</t>
  </si>
  <si>
    <t>(O) CLIN 39-48</t>
  </si>
  <si>
    <t>(O) CLIN 39-38</t>
  </si>
  <si>
    <t xml:space="preserve">DVRS Portable Radio compatible with DVR with Automatic Registration/De-Registration support </t>
  </si>
  <si>
    <t xml:space="preserve">DVRS Portable Radio compatible with DVR with Fail-Soft, Out of Range and Site Trunking support </t>
  </si>
  <si>
    <t xml:space="preserve">DVRS Portable Radio compatible with DVR with P25 OTAR support </t>
  </si>
  <si>
    <t xml:space="preserve">DVRS Portable Radio compatible with DVR with Standalone mode notification support </t>
  </si>
  <si>
    <t xml:space="preserve">DVRS Portable Radio compatible with DVR with Standalone mode notification and Automatic Registration/De-Registration support </t>
  </si>
  <si>
    <t xml:space="preserve">DVRS Portable Radio compatible with DVR with Standalone mode notification and  Fail-Soft, Out of Range and Site Trunking  support </t>
  </si>
  <si>
    <t xml:space="preserve">DVRS Portable Radio compatible with DVR with Standalone mode notification and P25 OTAR support </t>
  </si>
  <si>
    <t xml:space="preserve">DVRS Portable Radio compatible with DVR with Automatic Registration/De-Registration, Fail-Soft, Out of Range and Site Trunking support </t>
  </si>
  <si>
    <t xml:space="preserve">DVRS Portable Radio compatible with DVR with Automatic Registration/De-Registration and  P25 OTAR support </t>
  </si>
  <si>
    <t xml:space="preserve">DVRS Portable Radio compatible with DVR with DVR with  P25 OTAR, Fail-Soft, Out of Range and Site Trunking support  </t>
  </si>
  <si>
    <t xml:space="preserve">DVRS Portable Radio compatible with DVR with Automatic Registration/De-Registration, P25 OTAR, Fail-Soft, Out of Range and Site Trunking support </t>
  </si>
  <si>
    <t xml:space="preserve">DVRS Portable Radio compatible with DVR with Automatic Registration/De-Registration, P25 OTAR and  Standalone mode notification support </t>
  </si>
  <si>
    <t xml:space="preserve">DVRS Portable Radio compatible with DVR with Automatic Registration/De-Registration, Standalone mode notification, Fail-Soft, Out of Range and Site Trunking support </t>
  </si>
  <si>
    <t xml:space="preserve">DVRS Portable Radio compatible with DVR with Standalone mode notification, P25 OTAR, Fail-Soft, Out of Range and Site Trunking support </t>
  </si>
  <si>
    <t xml:space="preserve">DVRS Portable Radio compatible with DVR with Automatic Registration/De-Registration, P25 OTAR, Standalone mode notification, Fail-Soft, Out of Range and Site Trunking support </t>
  </si>
  <si>
    <t>(O) CLIN 40-2</t>
  </si>
  <si>
    <t>(O) CLIN 40-6</t>
  </si>
  <si>
    <t>(O) CLIN 40-7</t>
  </si>
  <si>
    <t>(O) CLIN 40-8</t>
  </si>
  <si>
    <t>(O) CLIN 40-9</t>
  </si>
  <si>
    <t>(O) CLIN 40-10</t>
  </si>
  <si>
    <t>(O) CLIN 40-11</t>
  </si>
  <si>
    <t>(O) CLIN 40-12</t>
  </si>
  <si>
    <t>(O) CLIN 40-13</t>
  </si>
  <si>
    <t>(O) CLIN 40-14</t>
  </si>
  <si>
    <t>(O) CLIN 40-15</t>
  </si>
  <si>
    <t>(O) CLIN 40-16</t>
  </si>
  <si>
    <t>DVRS Portable Radio compatible with DVR</t>
  </si>
  <si>
    <t>CLIN 40 -  P25 DVR Multi Band Portable Radio Full Keypad</t>
  </si>
  <si>
    <t>CLIN 40: P25 DVR Multi Band Portable Radio Full Keypad</t>
  </si>
  <si>
    <t>CLIN 41: P25 DVR Multi Band Portable Radio Limited Keypad</t>
  </si>
  <si>
    <t>CLIN 41 -  P25 DVR Multi Band Portable Radio Limited Keypad</t>
  </si>
  <si>
    <t>(M) CLIN 41-1</t>
  </si>
  <si>
    <t>(O) CLIN 41-2</t>
  </si>
  <si>
    <t>(O) CLIN 41-3</t>
  </si>
  <si>
    <t>(O) CLIN 41-4</t>
  </si>
  <si>
    <t>(O) CLIN 41-5</t>
  </si>
  <si>
    <t>(O) CLIN 41-6</t>
  </si>
  <si>
    <t>(O) CLIN 41-7</t>
  </si>
  <si>
    <t>(O) CLIN 41-8</t>
  </si>
  <si>
    <t>(O) CLIN 41-9</t>
  </si>
  <si>
    <t>(O) CLIN 41-10</t>
  </si>
  <si>
    <t>(O) CLIN 41-11</t>
  </si>
  <si>
    <t>(O) CLIN 41-12</t>
  </si>
  <si>
    <t>(O) CLIN 41-13</t>
  </si>
  <si>
    <t>(O) CLIN 41-14</t>
  </si>
  <si>
    <t>(O) CLIN 41-15</t>
  </si>
  <si>
    <t>(O) CLIN 41-16</t>
  </si>
  <si>
    <t>CLIN 41</t>
  </si>
  <si>
    <t>CLIN 42: P25 DVR Multi Band Portable Radio No Keypad</t>
  </si>
  <si>
    <t>CLIN 42 -  P25 DVR Multi Band Portable Radio No Keypad</t>
  </si>
  <si>
    <t>(M) CLIN 42-1</t>
  </si>
  <si>
    <t>(O) CLIN 42-2</t>
  </si>
  <si>
    <t>(O) CLIN 42-3</t>
  </si>
  <si>
    <t>(O) CLIN 42-4</t>
  </si>
  <si>
    <t>(O) CLIN 42-5</t>
  </si>
  <si>
    <t>(O) CLIN 42-6</t>
  </si>
  <si>
    <t>(O) CLIN 42-7</t>
  </si>
  <si>
    <t>(O) CLIN 42-8</t>
  </si>
  <si>
    <t>(O) CLIN 42-9</t>
  </si>
  <si>
    <t>(O) CLIN 42-10</t>
  </si>
  <si>
    <t>(O) CLIN 42-11</t>
  </si>
  <si>
    <t>(O) CLIN 42-12</t>
  </si>
  <si>
    <t>(O) CLIN 42-13</t>
  </si>
  <si>
    <t>(O) CLIN 42-14</t>
  </si>
  <si>
    <t>(O) CLIN 42-15</t>
  </si>
  <si>
    <t>(O) CLIN 42-16</t>
  </si>
  <si>
    <t>CLIN 42</t>
  </si>
  <si>
    <t>CLIN 24</t>
  </si>
  <si>
    <t xml:space="preserve">CLIN 43: P25 DVR Portable Radios Accessories </t>
  </si>
  <si>
    <t>DVRS Portable radio high capacity Li-ion battery</t>
  </si>
  <si>
    <t xml:space="preserve">DVRS Portable radio extra high capacity rechargeable battery </t>
  </si>
  <si>
    <t>DVRS Portable radio battery</t>
  </si>
  <si>
    <t>DVRS Portable Radio Key Fill Device</t>
  </si>
  <si>
    <t>Radio Programming Software and Cable (USB 2.0 or 3.0) for DVRS Portable Radios</t>
  </si>
  <si>
    <t xml:space="preserve">DVRS Portable radio battery charger Single unit </t>
  </si>
  <si>
    <t>DVRS Portable radio battery charger Multi Bay unit</t>
  </si>
  <si>
    <t xml:space="preserve">DVRS Portable radio battery Vehicle charger </t>
  </si>
  <si>
    <t>DVRS Portable Radio Remote Speaker Microphone</t>
  </si>
  <si>
    <t>DVRS Portable Radio Speaker/microphone suitable for marine environment</t>
  </si>
  <si>
    <t>DVRS Portable Radio  Ear microphone kit</t>
  </si>
  <si>
    <t>DVRS Portable Radio  Bluetooth kits</t>
  </si>
  <si>
    <t>DVRS Portable Radio  3-Wire Surveillance accessories with  wired ear pieces</t>
  </si>
  <si>
    <t>DVRS Portable Radio  Surveillance accessories with induction wireless ear pieces</t>
  </si>
  <si>
    <t>DVRS Portable Radio  Skull/bone conducting microphone</t>
  </si>
  <si>
    <t>DVRS Portable Radio leather carrying case with restraining straps</t>
  </si>
  <si>
    <t>DVRS Portable Radio nylon carrying case with restraining straps</t>
  </si>
  <si>
    <t>DVRS Portable Radio “D” swivel clip</t>
  </si>
  <si>
    <t>DVRS Portable Radio Belt clip</t>
  </si>
  <si>
    <t>DVRS Portable radio removable, flexible, coated antenna (136-174) MHz</t>
  </si>
  <si>
    <t>DVRS Portable radio removable, flexible, coated antenna (400-470) MHz</t>
  </si>
  <si>
    <t>DVRS Portable radio removable, flexible, coated antenna (700-800) MHz</t>
  </si>
  <si>
    <t>DVRS Portable radio removable, flexible, coated antenna (136-174, 400-470) MHz</t>
  </si>
  <si>
    <t>DVRS Portable radio removable, flexible, coated antenna (136-174, 700-800) MHz</t>
  </si>
  <si>
    <t>DVRS Portable radio removable, flexible, coated antenna (400-470, 700-800) MHz</t>
  </si>
  <si>
    <t>(M) CLIN 43-1</t>
  </si>
  <si>
    <t>(M) CLIN 43-2</t>
  </si>
  <si>
    <t>(O) CLIN 43-3</t>
  </si>
  <si>
    <t>(M) CLIN 43-4</t>
  </si>
  <si>
    <t>(M) CLIN 43-5</t>
  </si>
  <si>
    <t>(M) CLIN 43-6</t>
  </si>
  <si>
    <t>(M) CLIN 43-7</t>
  </si>
  <si>
    <t>(M) CLIN 43-8</t>
  </si>
  <si>
    <t>(M) CLIN 43-9</t>
  </si>
  <si>
    <t>(M) CLIN 43-10</t>
  </si>
  <si>
    <t>(M) CLIN 43-11</t>
  </si>
  <si>
    <t>(M) CLIN 43-12</t>
  </si>
  <si>
    <t>(M) CLIN 43-13</t>
  </si>
  <si>
    <t>(M) CLIN 43-14</t>
  </si>
  <si>
    <t>(M) CLIN 43-15</t>
  </si>
  <si>
    <t>(M) CLIN 43-16</t>
  </si>
  <si>
    <t>(M) CLIN 43-17</t>
  </si>
  <si>
    <t>(M) CLIN 43-18</t>
  </si>
  <si>
    <t>(M) CLIN 43-19</t>
  </si>
  <si>
    <t>(M) CLIN 43-20</t>
  </si>
  <si>
    <t>(M) CLIN 43-21</t>
  </si>
  <si>
    <t>(M) CLIN 43-22</t>
  </si>
  <si>
    <t>(M) CLIN 43-23</t>
  </si>
  <si>
    <t>(M) CLIN 43-25</t>
  </si>
  <si>
    <t>(M) CLIN 43-26</t>
  </si>
  <si>
    <t xml:space="preserve">CLIN 43 - P25 DVR Portable Radios Accessories </t>
  </si>
  <si>
    <t>(M) CLIN 43-24</t>
  </si>
  <si>
    <t>DVRS Portable radio removable, flexible, coated antenna (136-174, 400-470, 700-800) MHz</t>
  </si>
  <si>
    <t>DVRS Mobile Radio - (136-174) MHz compatible with DVR</t>
  </si>
  <si>
    <t>DVRS Mobile Radio - (400-470) MHz compatible with DVR</t>
  </si>
  <si>
    <t>DVRS Mobile Radio - (700-800) MHz compatible with DVR</t>
  </si>
  <si>
    <t>DVRS Mobile Radio compatible with DVR with Automatic Registration/De-Registration support - (136-174) MHz</t>
  </si>
  <si>
    <t>DVRS Mobile Radio compatible with DVR with Automatic Registration/De-Registration support - (400-470) MHz</t>
  </si>
  <si>
    <t>DVRS Mobile Radio compatible with DVR with Automatic Registration/De-Registration support - (700-800) MHz</t>
  </si>
  <si>
    <t>DVRS Mobile Radio compatible with DVR with Fail-Soft, Out of Range and Site Trunking support - (136-174) MHz</t>
  </si>
  <si>
    <t>DVRS Mobile Radio compatible with DVR with Fail-Soft, Out of Range and Site Trunking support - (400-470) MHz</t>
  </si>
  <si>
    <t>DVRS Mobile Radio compatible with DVR with Fail-Soft, Out of Range and Site Trunking support - (700-800) MHz</t>
  </si>
  <si>
    <t>DVRS Mobile Radio compatible with DVR with P25 OTAR support - (136-174) MHz</t>
  </si>
  <si>
    <t>DVRS Mobile Radio compatible with DVR with P25 OTAR support - (400-470) MHz</t>
  </si>
  <si>
    <t>DVRS Mobile Radio compatible with DVR with P25 OTAR support - (700-800) MHz</t>
  </si>
  <si>
    <t>DVRS Mobile Radio compatible with DVR with Standalone mode notification support - (136-174) MHz</t>
  </si>
  <si>
    <t>DVRS Mobile Radio compatible with DVR with Standalone mode notification support - (400-470) MHz</t>
  </si>
  <si>
    <t>DVRS Mobile Radio compatible with DVR with Standalone mode notification support - (700-800) MHz</t>
  </si>
  <si>
    <t>DVRS Mobile Radio compatible with DVR with Standalone mode notification and Automatic Registration/De-Registration support - (136-174) MHz</t>
  </si>
  <si>
    <t>DVRS Mobile Radio compatible with DVR with Standalone mode notification and Automatic Registration/De-Registration support - (400-470) MHz</t>
  </si>
  <si>
    <t>DVRS Mobile Radio compatible with DVR with Standalone mode notification and Automatic Registration/De-Registration support - (700-800) MHz</t>
  </si>
  <si>
    <t>DVRS Mobile Radio compatible with DVR with Standalone mode notification and  Fail-Soft, Out of Range and Site Trunking  support - (136-174) MHz</t>
  </si>
  <si>
    <t>DVRS Mobile Radio compatible with DVR with Standalone mode notification and  Fail-Soft, Out of Range and Site Trunking  support - (400-470) MHz</t>
  </si>
  <si>
    <t>DVRS Mobile Radio compatible with DVR with Standalone mode notification and  Fail-Soft, Out of Range and Site Trunking  support - (700-800) MHz</t>
  </si>
  <si>
    <t>DVRS Mobile Radio compatible with DVR with Standalone mode notification and P25 OTAR support - (136-174) MHz</t>
  </si>
  <si>
    <t>DVRS Mobile Radio compatible with DVR with Standalone mode notification and P25 OTAR support - (400-470) MHz</t>
  </si>
  <si>
    <t>DVRS Mobile Radio compatible with DVR with Standalone mode notification and P25 OTAR support - (700-800) MHz</t>
  </si>
  <si>
    <t>DVRS Mobile Radio compatible with DVR with Automatic Registration/De-Registration, Fail-Soft, Out of Range and Site Trunking support - (136-174) MHz</t>
  </si>
  <si>
    <t>DVRS Mobile Radio compatible with DVR with Automatic Registration/De-Registration, Fail-Soft, Out of Range and Site Trunking support - (400-470) MHz</t>
  </si>
  <si>
    <t>DVRS Mobile Radio compatible with DVR with Automatic Registration/De-Registration, Fail-Soft, Out of Range and Site Trunking support - (700-800) MHz</t>
  </si>
  <si>
    <t>DVRS Mobile Radio compatible with DVR with Automatic Registration/De-Registration and  P25 OTAR support - (136-174) MHz</t>
  </si>
  <si>
    <t>DVRS Mobile Radio compatible with DVR with Automatic Registration/De-Registration and  P25 OTAR support - (400-470) MHz</t>
  </si>
  <si>
    <t>DVRS Mobile Radio compatible with DVR with Automatic Registration/De-Registration and  P25 OTAR support - (700-800) MHz</t>
  </si>
  <si>
    <t>DVRS Mobile Radio compatible with DVR with DVR with  P25 OTAR, Fail-Soft, Out of Range and Site Trunking support  - (136-174) MHz</t>
  </si>
  <si>
    <t>DVRS Mobile Radio compatible with DVR with DVR with  P25 OTAR, Fail-Soft, Out of Range and Site Trunking support  - (400-470) MHz</t>
  </si>
  <si>
    <t>DVRS Mobile Radio compatible with DVR with DVR with  P25 OTAR, Fail-Soft, Out of Range and Site Trunking support  - (700-800) MHz</t>
  </si>
  <si>
    <t>DVRS Mobile Radio compatible with DVR with Automatic Registration/De-Registration, P25 OTAR, Fail-Soft, Out of Range and Site Trunking support - (136-174) MHz</t>
  </si>
  <si>
    <t>DVRS Mobile Radio compatible with DVR with Automatic Registration/De-Registration, P25 OTAR, Fail-Soft, Out of Range and Site Trunking support - (400-470) MHz</t>
  </si>
  <si>
    <t>DVRS Mobile Radio compatible with DVR with Automatic Registration/De-Registration, P25 OTAR, Fail-Soft, Out of Range and Site Trunking support - (700-800) MHz</t>
  </si>
  <si>
    <t>DVRS Mobile Radio compatible with DVR with Automatic Registration/De-Registration, P25 OTAR and  Standalone mode notification support - (136-174) MHz</t>
  </si>
  <si>
    <t>DVRS Mobile Radio compatible with DVR with Automatic Registration/De-Registration, P25 OTAR and  Standalone mode notification support - (400-470) MHz</t>
  </si>
  <si>
    <t>DVRS Mobile Radio compatible with DVR with Automatic Registration/De-Registration, P25 OTAR and  Standalone mode notification support - (700-800) MHz</t>
  </si>
  <si>
    <t>DVRS Mobile Radio compatible with DVR with Automatic Registration/De-Registration, Standalone mode notification, Fail-Soft, Out of Range and Site Trunking support - (136-174) MHz</t>
  </si>
  <si>
    <t>DVRS Mobile Radio compatible with DVR with Automatic Registration/De-Registration, Standalone mode notification, Fail-Soft, Out of Range and Site Trunking support - (400-470) MHz</t>
  </si>
  <si>
    <t>DVRS Mobile Radio compatible with DVR with Automatic Registration/De-Registration, Standalone mode notification, Fail-Soft, Out of Range and Site Trunking support - (700-800) MHz</t>
  </si>
  <si>
    <t>DVRS Mobile Radio compatible with DVR with Standalone mode notification, P25 OTAR, Fail-Soft, Out of Range and Site Trunking support - (136-174) MHz</t>
  </si>
  <si>
    <t>DVRS Mobile Radio compatible with DVR with Standalone mode notification, P25 OTAR, Fail-Soft, Out of Range and Site Trunking support - (400-470) MHz</t>
  </si>
  <si>
    <t>DVRS Mobile Radio compatible with DVR with Standalone mode notification, P25 OTAR, Fail-Soft, Out of Range and Site Trunking support - (700-800) MHz</t>
  </si>
  <si>
    <t>DVRS Mobile Radio compatible with DVR with Automatic Registration/De-Registration, P25 OTAR, Standalone mode notification, Fail-Soft, Out of Range and Site Trunking support - (136-174) MHz</t>
  </si>
  <si>
    <t>DVRS Mobile Radio compatible with DVR with Automatic Registration/De-Registration, P25 OTAR, Standalone mode notification, Fail-Soft, Out of Range and Site Trunking support - (400-470) MHz</t>
  </si>
  <si>
    <t>DVRS Mobile Radio compatible with DVR with Automatic Registration/De-Registration, P25 OTAR, Standalone mode notification, Fail-Soft, Out of Range and Site Trunking support - (700-800) MHz</t>
  </si>
  <si>
    <t>DVRS Mobile Radio - (136-174, 400-470) MHz compatible with DVR</t>
  </si>
  <si>
    <t>DVRS Mobile Radio - (400-470, 700-800) MHz compatible with DVR</t>
  </si>
  <si>
    <t>DVRS Mobile Radio - (136-174, 700-800) MHz compatible with DVR</t>
  </si>
  <si>
    <t>DVRS Mobile Radio compatible with DVR with Automatic Registration/De-Registration support - (136-174, 400-470) MHz</t>
  </si>
  <si>
    <t>DVRS Mobile Radio compatible with DVR with Automatic Registration/De-Registration support - (400-470, 700-800) MHz</t>
  </si>
  <si>
    <t>DVRS Mobile Radio compatible with DVR with Automatic Registration/De-Registration support - (136-174, 700-800) MHz</t>
  </si>
  <si>
    <t>DVRS Mobile Radio compatible with DVR with Fail-Soft, Out of Range and Site Trunking support - (136-174, 400-470) MHz</t>
  </si>
  <si>
    <t>DVRS Mobile Radio compatible with DVR with Fail-Soft, Out of Range and Site Trunking support - (400-470, 700-800) MHz</t>
  </si>
  <si>
    <t>DVRS Mobile Radio compatible with DVR with Fail-Soft, Out of Range and Site Trunking support - (136-174, 700-800) MHz</t>
  </si>
  <si>
    <t>DVRS Mobile Radio compatible with DVR with P25 OTAR support - (136-174, 400-470) MHz</t>
  </si>
  <si>
    <t>DVRS Mobile Radio compatible with DVR with P25 OTAR support - (400-470, 700-800) MHz</t>
  </si>
  <si>
    <t>DVRS Mobile Radio compatible with DVR with P25 OTAR support - (136-174, 700-800) MHz</t>
  </si>
  <si>
    <t>DVRS Mobile Radio compatible with DVR with Standalone mode notification support - (136-174, 400-470) MHz</t>
  </si>
  <si>
    <t>DVRS Mobile Radio compatible with DVR with Standalone mode notification support - (400-470, 700-800) MHz</t>
  </si>
  <si>
    <t>DVRS Mobile Radio compatible with DVR with Standalone mode notification support - (136-174, 700-800) MHz</t>
  </si>
  <si>
    <t>DVRS Mobile Radio compatible with DVR with Standalone mode notification and Automatic Registration/De-Registration support - (136-174, 400-470) MHz</t>
  </si>
  <si>
    <t>DVRS Mobile Radio compatible with DVR with Standalone mode notification and Automatic Registration/De-Registration support - (400-470, 700-800) MHz</t>
  </si>
  <si>
    <t>DVRS Mobile Radio compatible with DVR with Standalone mode notification and Automatic Registration/De-Registration support - (136-174, 700-800) MHz</t>
  </si>
  <si>
    <t>DVRS Mobile Radio compatible with DVR with Standalone mode notification and  Fail-Soft, Out of Range and Site Trunking  support - (136-174, 400-470) MHz</t>
  </si>
  <si>
    <t>DVRS Mobile Radio compatible with DVR with Standalone mode notification and  Fail-Soft, Out of Range and Site Trunking  support - (400-470, 700-800) MHz</t>
  </si>
  <si>
    <t>DVRS Mobile Radio compatible with DVR with Standalone mode notification and  Fail-Soft, Out of Range and Site Trunking  support - (136-174, 700-800) MHz</t>
  </si>
  <si>
    <t>DVRS Mobile Radio compatible with DVR with Standalone mode notification and P25 OTAR support - (136-174, 400-470) MHz</t>
  </si>
  <si>
    <t>DVRS Mobile Radio compatible with DVR with Standalone mode notification and P25 OTAR support - (400-470, 700-800) MHz</t>
  </si>
  <si>
    <t>DVRS Mobile Radio compatible with DVR with Standalone mode notification and P25 OTAR support - (136-174, 700-800) MHz</t>
  </si>
  <si>
    <t>DVRS Mobile Radio compatible with DVR with Automatic Registration/De-Registration, Fail-Soft, Out of Range and Site Trunking support - (136-174, 400-470) MHz</t>
  </si>
  <si>
    <t>DVRS Mobile Radio compatible with DVR with Automatic Registration/De-Registration, Fail-Soft, Out of Range and Site Trunking support - (400-470, 700-800) MHz</t>
  </si>
  <si>
    <t>DVRS Mobile Radio compatible with DVR with Automatic Registration/De-Registration, Fail-Soft, Out of Range and Site Trunking support - (136-174, 700-800) MHz</t>
  </si>
  <si>
    <t>DVRS Mobile Radio compatible with DVR with Automatic Registration/De-Registration and  P25 OTAR support - (136-174, 400-470) MHz</t>
  </si>
  <si>
    <t>DVRS Mobile Radio compatible with DVR with Automatic Registration/De-Registration and  P25 OTAR support - (400-470, 700-800) MHz</t>
  </si>
  <si>
    <t>DVRS Mobile Radio compatible with DVR with Automatic Registration/De-Registration and  P25 OTAR support - (136-174, 700-800) MHz</t>
  </si>
  <si>
    <t>DVRS Mobile Radio compatible with DVR with DVR with  P25 OTAR, Fail-Soft, Out of Range and Site Trunking support  - (136-174, 400-470) MHz</t>
  </si>
  <si>
    <t>DVRS Mobile Radio compatible with DVR with DVR with  P25 OTAR, Fail-Soft, Out of Range and Site Trunking support  - (400-470, 700-800) MHz</t>
  </si>
  <si>
    <t>DVRS Mobile Radio compatible with DVR with DVR with  P25 OTAR, Fail-Soft, Out of Range and Site Trunking support  - (136-174, 700-800) MHz</t>
  </si>
  <si>
    <t>DVRS Mobile Radio compatible with DVR with Automatic Registration/De-Registration, P25 OTAR, Fail-Soft, Out of Range and Site Trunking support - (136-174, 400-470) MHz</t>
  </si>
  <si>
    <t>DVRS Mobile Radio compatible with DVR with Automatic Registration/De-Registration, P25 OTAR, Fail-Soft, Out of Range and Site Trunking support - (400-470, 700-800) MHz</t>
  </si>
  <si>
    <t>DVRS Mobile Radio compatible with DVR with Automatic Registration/De-Registration, P25 OTAR, Fail-Soft, Out of Range and Site Trunking support - (136-174, 700-800) MHz</t>
  </si>
  <si>
    <t>DVRS Mobile Radio compatible with DVR with Automatic Registration/De-Registration, P25 OTAR and  Standalone mode notification support - (136-174, 400-470) MHz</t>
  </si>
  <si>
    <t>DVRS Mobile Radio compatible with DVR with Automatic Registration/De-Registration, P25 OTAR and  Standalone mode notification support - (400-470, 700-800) MHz</t>
  </si>
  <si>
    <t>DVRS Mobile Radio compatible with DVR with Automatic Registration/De-Registration, P25 OTAR and  Standalone mode notification support - (136-174, 700-800) MHz</t>
  </si>
  <si>
    <t>DVRS Mobile Radio compatible with DVR with Automatic Registration/De-Registration, Standalone mode notification, Fail-Soft, Out of Range and Site Trunking support - (136-174, 400-470) MHz</t>
  </si>
  <si>
    <t>DVRS Mobile Radio compatible with DVR with Automatic Registration/De-Registration, Standalone mode notification, Fail-Soft, Out of Range and Site Trunking support - (400-470, 700-800) MHz</t>
  </si>
  <si>
    <t>DVRS Mobile Radio compatible with DVR with Automatic Registration/De-Registration, Standalone mode notification, Fail-Soft, Out of Range and Site Trunking support - (136-174, 700-800) MHz</t>
  </si>
  <si>
    <t>DVRS Mobile Radio compatible with DVR with Standalone mode notification, P25 OTAR, Fail-Soft, Out of Range and Site Trunking support - (136-174, 400-470) MHz</t>
  </si>
  <si>
    <t>DVRS Mobile Radio compatible with DVR with Standalone mode notification, P25 OTAR, Fail-Soft, Out of Range and Site Trunking support - (400-470, 700-800) MHz</t>
  </si>
  <si>
    <t>DVRS Mobile Radio compatible with DVR with Standalone mode notification, P25 OTAR, Fail-Soft, Out of Range and Site Trunking support - (136-174, 700-800) MHz</t>
  </si>
  <si>
    <t>DVRS Mobile Radio compatible with DVR with Automatic Registration/De-Registration, P25 OTAR, Standalone mode notification, Fail-Soft, Out of Range and Site Trunking support - (136-174, 400-470) MHz</t>
  </si>
  <si>
    <t>DVRS Mobile Radio compatible with DVR with Automatic Registration/De-Registration, P25 OTAR, Standalone mode notification, Fail-Soft, Out of Range and Site Trunking support - (400-470, 700-800) MHz</t>
  </si>
  <si>
    <t>DVRS Mobile Radio compatible with DVR with Automatic Registration/De-Registration, P25 OTAR, Standalone mode notification, Fail-Soft, Out of Range and Site Trunking support - (136-174, 700-800) MHz</t>
  </si>
  <si>
    <t>(M) CLIN 44-1</t>
  </si>
  <si>
    <t>(M) CLIN 44-2</t>
  </si>
  <si>
    <t>(M) CLIN 44-3</t>
  </si>
  <si>
    <t>(O) CLIN 44-4</t>
  </si>
  <si>
    <t>(O) CLIN 44-5</t>
  </si>
  <si>
    <t>(O) CLIN 44-6</t>
  </si>
  <si>
    <t>(O) CLIN 44-7</t>
  </si>
  <si>
    <t>(O) CLIN 44-8</t>
  </si>
  <si>
    <t>(O) CLIN 44-9</t>
  </si>
  <si>
    <t>(O) CLIN 44-10</t>
  </si>
  <si>
    <t>(O) CLIN 44-11</t>
  </si>
  <si>
    <t>(O) CLIN 44-12</t>
  </si>
  <si>
    <t>(O) CLIN 44-13</t>
  </si>
  <si>
    <t>(O) CLIN 44-14</t>
  </si>
  <si>
    <t>(O) CLIN 44-15</t>
  </si>
  <si>
    <t>(O) CLIN 44-16</t>
  </si>
  <si>
    <t>(O) CLIN 44-17</t>
  </si>
  <si>
    <t>(O) CLIN 44-18</t>
  </si>
  <si>
    <t>(O) CLIN 44-19</t>
  </si>
  <si>
    <t>(O) CLIN 44-20</t>
  </si>
  <si>
    <t>(O) CLIN 44-21</t>
  </si>
  <si>
    <t>(O) CLIN 44-22</t>
  </si>
  <si>
    <t>(O) CLIN 44-23</t>
  </si>
  <si>
    <t>(O) CLIN 44-24</t>
  </si>
  <si>
    <t>(O) CLIN 44-25</t>
  </si>
  <si>
    <t>(O) CLIN 44-26</t>
  </si>
  <si>
    <t>(O) CLIN 44-27</t>
  </si>
  <si>
    <t>(O) CLIN 44-28</t>
  </si>
  <si>
    <t>(O) CLIN 44-29</t>
  </si>
  <si>
    <t>(O) CLIN 44-30</t>
  </si>
  <si>
    <t>(O) CLIN 44-31</t>
  </si>
  <si>
    <t>(O) CLIN 44-32</t>
  </si>
  <si>
    <t>(O) CLIN 44-33</t>
  </si>
  <si>
    <t>(O) CLIN 44-34</t>
  </si>
  <si>
    <t>(O) CLIN 44-35</t>
  </si>
  <si>
    <t>(O) CLIN 44-44</t>
  </si>
  <si>
    <t>(O) CLIN 44-37</t>
  </si>
  <si>
    <t>(O) CLIN 44-38</t>
  </si>
  <si>
    <t>(O) CLIN 44-39</t>
  </si>
  <si>
    <t>(O) CLIN 44-40</t>
  </si>
  <si>
    <t>(O) CLIN 44-41</t>
  </si>
  <si>
    <t>(O) CLIN 44-42</t>
  </si>
  <si>
    <t>(O) CLIN 44-43</t>
  </si>
  <si>
    <t>(O) CLIN 44-45</t>
  </si>
  <si>
    <t>(O) CLIN 44-46</t>
  </si>
  <si>
    <t>(O) CLIN 44-47</t>
  </si>
  <si>
    <t>(O) CLIN 44-48</t>
  </si>
  <si>
    <t>(O) CLIN 44-36</t>
  </si>
  <si>
    <t>CLIN 44</t>
  </si>
  <si>
    <t>(M) CLIN 45-1</t>
  </si>
  <si>
    <t>(M) CLIN 45-2</t>
  </si>
  <si>
    <t>(M) CLIN 45-3</t>
  </si>
  <si>
    <t>(O) CLIN 45-4</t>
  </si>
  <si>
    <t>(O) CLIN 45-5</t>
  </si>
  <si>
    <t>(O) CLIN 45-6</t>
  </si>
  <si>
    <t>(O) CLIN 45-7</t>
  </si>
  <si>
    <t>(O) CLIN 45-8</t>
  </si>
  <si>
    <t>(O) CLIN 45-9</t>
  </si>
  <si>
    <t>(O) CLIN 45-10</t>
  </si>
  <si>
    <t>(O) CLIN 45-11</t>
  </si>
  <si>
    <t>(O) CLIN 45-12</t>
  </si>
  <si>
    <t>(O) CLIN 45-13</t>
  </si>
  <si>
    <t>(O) CLIN 45-14</t>
  </si>
  <si>
    <t>(O) CLIN 45-15</t>
  </si>
  <si>
    <t>(O) CLIN 45-16</t>
  </si>
  <si>
    <t>(O) CLIN 45-17</t>
  </si>
  <si>
    <t>(O) CLIN 45-18</t>
  </si>
  <si>
    <t>(O) CLIN 45-19</t>
  </si>
  <si>
    <t>(O) CLIN 45-20</t>
  </si>
  <si>
    <t>(O) CLIN 45-21</t>
  </si>
  <si>
    <t>(O) CLIN 45-22</t>
  </si>
  <si>
    <t>(O) CLIN 45-23</t>
  </si>
  <si>
    <t>(O) CLIN 45-24</t>
  </si>
  <si>
    <t>(O) CLIN 45-25</t>
  </si>
  <si>
    <t>(O) CLIN 45-26</t>
  </si>
  <si>
    <t>(O) CLIN 45-27</t>
  </si>
  <si>
    <t>(O) CLIN 45-28</t>
  </si>
  <si>
    <t>(O) CLIN 45-29</t>
  </si>
  <si>
    <t>(O) CLIN 45-30</t>
  </si>
  <si>
    <t>(O) CLIN 45-31</t>
  </si>
  <si>
    <t>(O) CLIN 45-32</t>
  </si>
  <si>
    <t>(O) CLIN 45-33</t>
  </si>
  <si>
    <t>(O) CLIN 45-34</t>
  </si>
  <si>
    <t>(O) CLIN 45-35</t>
  </si>
  <si>
    <t>(O) CLIN 45-36</t>
  </si>
  <si>
    <t>(O) CLIN 45-45</t>
  </si>
  <si>
    <t>(O) CLIN 45-38</t>
  </si>
  <si>
    <t>(O) CLIN 45-39</t>
  </si>
  <si>
    <t>(O) CLIN 45-40</t>
  </si>
  <si>
    <t>(O) CLIN 45-41</t>
  </si>
  <si>
    <t>(O) CLIN 45-42</t>
  </si>
  <si>
    <t>(O) CLIN 45-43</t>
  </si>
  <si>
    <t>(O) CLIN 45-44</t>
  </si>
  <si>
    <t>(O) CLIN 45-46</t>
  </si>
  <si>
    <t>(O) CLIN 45-47</t>
  </si>
  <si>
    <t>(O) CLIN 45-48</t>
  </si>
  <si>
    <t>(O) CLIN 45-37</t>
  </si>
  <si>
    <t>CLIN 45</t>
  </si>
  <si>
    <t>CLIN 45: P25 DVR Dual Band Mobile Radio</t>
  </si>
  <si>
    <t xml:space="preserve">CLIN 45 -  P25 DVR Dual Band Mobile Radio </t>
  </si>
  <si>
    <t xml:space="preserve">CLIN 44: P25 DVR Single Band Mobile Radio </t>
  </si>
  <si>
    <t xml:space="preserve">CLIN 44 -  P25 DVR Single Band Mobile Radio </t>
  </si>
  <si>
    <t>(M) CLIN 46-1</t>
  </si>
  <si>
    <t>(O) CLIN 46-2</t>
  </si>
  <si>
    <t>(O) CLIN 46-3</t>
  </si>
  <si>
    <t>(O) CLIN 46-4</t>
  </si>
  <si>
    <t>(O) CLIN 46-5</t>
  </si>
  <si>
    <t>(O) CLIN 46-6</t>
  </si>
  <si>
    <t>(O) CLIN 46-7</t>
  </si>
  <si>
    <t>(O) CLIN 46-8</t>
  </si>
  <si>
    <t>(O) CLIN 46-9</t>
  </si>
  <si>
    <t>(O) CLIN 46-10</t>
  </si>
  <si>
    <t>(O) CLIN 46-11</t>
  </si>
  <si>
    <t>(O) CLIN 46-12</t>
  </si>
  <si>
    <t>(O) CLIN 46-13</t>
  </si>
  <si>
    <t>(O) CLIN 46-14</t>
  </si>
  <si>
    <t>(O) CLIN 46-15</t>
  </si>
  <si>
    <t>(O) CLIN 46-16</t>
  </si>
  <si>
    <t xml:space="preserve">CLIN 46 -  P25 DVR Multi Band Mobile Radio </t>
  </si>
  <si>
    <t>DVRS Mobile Radio compatible with DVR</t>
  </si>
  <si>
    <t xml:space="preserve">DVRS Mobile Radio compatible with DVR with Automatic Registration/De-Registration support </t>
  </si>
  <si>
    <t xml:space="preserve">DVRS Mobile Radio compatible with DVR with Fail-Soft, Out of Range and Site Trunking support </t>
  </si>
  <si>
    <t xml:space="preserve">DVRS Mobile Radio compatible with DVR with P25 OTAR support </t>
  </si>
  <si>
    <t xml:space="preserve">DVRS Mobile Radio compatible with DVR with Standalone mode notification support </t>
  </si>
  <si>
    <t xml:space="preserve">DVRS Mobile Radio compatible with DVR with Standalone mode notification and Automatic Registration/De-Registration support </t>
  </si>
  <si>
    <t xml:space="preserve">DVRS Mobile Radio compatible with DVR with Standalone mode notification and  Fail-Soft, Out of Range and Site Trunking  support </t>
  </si>
  <si>
    <t xml:space="preserve">DVRS Mobile Radio compatible with DVR with Standalone mode notification and P25 OTAR support </t>
  </si>
  <si>
    <t xml:space="preserve">DVRS Mobile Radio compatible with DVR with Automatic Registration/De-Registration, Fail-Soft, Out of Range and Site Trunking support </t>
  </si>
  <si>
    <t xml:space="preserve">DVRS Mobile Radio compatible with DVR with Automatic Registration/De-Registration and  P25 OTAR support </t>
  </si>
  <si>
    <t xml:space="preserve">DVRS Mobile Radio compatible with DVR with DVR with  P25 OTAR, Fail-Soft, Out of Range and Site Trunking support  </t>
  </si>
  <si>
    <t xml:space="preserve">DVRS Mobile Radio compatible with DVR with Automatic Registration/De-Registration, P25 OTAR, Fail-Soft, Out of Range and Site Trunking support </t>
  </si>
  <si>
    <t xml:space="preserve">DVRS Mobile Radio compatible with DVR with Automatic Registration/De-Registration, P25 OTAR and  Standalone mode notification support </t>
  </si>
  <si>
    <t xml:space="preserve">DVRS Mobile Radio compatible with DVR with Automatic Registration/De-Registration, Standalone mode notification, Fail-Soft, Out of Range and Site Trunking support </t>
  </si>
  <si>
    <t xml:space="preserve">DVRS Mobile Radio compatible with DVR with Standalone mode notification, P25 OTAR, Fail-Soft, Out of Range and Site Trunking support </t>
  </si>
  <si>
    <t xml:space="preserve">DVRS Mobile Radio compatible with DVR with Automatic Registration/De-Registration, P25 OTAR, Standalone mode notification, Fail-Soft, Out of Range and Site Trunking support </t>
  </si>
  <si>
    <t>CLIN 46</t>
  </si>
  <si>
    <t xml:space="preserve">CLIN 47 -  P25 DVR Mobile Radio Accessories </t>
  </si>
  <si>
    <t>(M) CLIN 47-1</t>
  </si>
  <si>
    <t>(O) CLIN 47-3</t>
  </si>
  <si>
    <t>(O) CLIN 47-4</t>
  </si>
  <si>
    <t>CLIN 47</t>
  </si>
  <si>
    <t>DVRS Mobile Radio Control Head</t>
  </si>
  <si>
    <t>DVRS Mobile Radio Control Head Cable</t>
  </si>
  <si>
    <t>DVRS Mobile Radio Control Head Multi Radio Control</t>
  </si>
  <si>
    <t>DVRS Mobile Radio Control Head Multi Radio Control Cable</t>
  </si>
  <si>
    <t>DVRS Mobile Radio Handheld Control Head with integrated microphone</t>
  </si>
  <si>
    <t>DVRS Mobile Radio Handheld Control Head Installation cable</t>
  </si>
  <si>
    <t>DVRS Mobile Radio Key Fill Device</t>
  </si>
  <si>
    <t>DVRS Mobile Radio Programming Software and Cable (USB 2.0 or 3.0)</t>
  </si>
  <si>
    <t>DVRS Mobile Radio antenna (136-174) MHz</t>
  </si>
  <si>
    <t>DVRS Mobile Radio antenna (400-174) MHz</t>
  </si>
  <si>
    <t>DVRS Mobile Radio antenna (700-800) MHz</t>
  </si>
  <si>
    <t>DVRS Mobile Radio antenna (136-174, 400-470) MHz</t>
  </si>
  <si>
    <t>DVRS Mobile Radio antenna (400-470, 700-800) MHz</t>
  </si>
  <si>
    <t>DVRS Mobile Radio antenna (136-174, 700-800) MHz</t>
  </si>
  <si>
    <t>DVRS Mobile Radio antenna (136-174, 400-470, 700-800) MHz</t>
  </si>
  <si>
    <t>DVRS Mobile Radio – External Microphone</t>
  </si>
  <si>
    <t>DVRS Mobile Radio – External Speaker</t>
  </si>
  <si>
    <t>DVRS Mobile Radio – Front Panel</t>
  </si>
  <si>
    <t>DVRS Mobile Radio – Mounting Bracket</t>
  </si>
  <si>
    <t>(M) CLIN 47-2</t>
  </si>
  <si>
    <t>(M) CLIN 47-5</t>
  </si>
  <si>
    <t>(M) CLIN 47-6</t>
  </si>
  <si>
    <t>(M) CLIN 47-7</t>
  </si>
  <si>
    <t>(M) CLIN 47-8</t>
  </si>
  <si>
    <t>(M) CLIN 47-9</t>
  </si>
  <si>
    <t>(M) CLIN 47-10</t>
  </si>
  <si>
    <t>(M) CLIN 47-11</t>
  </si>
  <si>
    <t>(M) CLIN 47-12</t>
  </si>
  <si>
    <t>(M) CLIN 47-13</t>
  </si>
  <si>
    <t>(M) CLIN 47-14</t>
  </si>
  <si>
    <t>(M) CLIN 47-15</t>
  </si>
  <si>
    <t>(M) CLIN 47-16</t>
  </si>
  <si>
    <t>(M) CLIN 47-17</t>
  </si>
  <si>
    <t>(M) CLIN 47-18</t>
  </si>
  <si>
    <t>(M) CLIN 47-19</t>
  </si>
  <si>
    <t>CLIN 43</t>
  </si>
  <si>
    <t xml:space="preserve">Aggregate total of all Mandatory CLIN prices used for the purpose of the RFSO Basis of Selection </t>
  </si>
  <si>
    <t>Financial Offer Instructions</t>
  </si>
  <si>
    <t>In order for your financial offer to be deemed responsive, you must provide the Manufacturer Suggested Retail Price (MSRP) in Canadian Dollars (CAD) for every Contract Line Item Number (Mandatory (M) CLIN and Optional (O) CLIN) and a firm discount per Unit Range for all CLINs listed on the Financial offer Worksheet of this workbook.</t>
  </si>
  <si>
    <t xml:space="preserve">Once you fill out all discount percentages into the Financial Offer Worksheet, the discounted prices for all CLINs will automatically be calculated and displayed on the Discounted Price Worksheet.  </t>
  </si>
  <si>
    <r>
      <t xml:space="preserve">For the purpose of offer evaluation, only the discounted prices for (M) CLINs (prices shown in </t>
    </r>
    <r>
      <rPr>
        <sz val="11"/>
        <color rgb="FF00B050"/>
        <rFont val="Arial"/>
        <family val="2"/>
      </rPr>
      <t xml:space="preserve">green font) </t>
    </r>
    <r>
      <rPr>
        <sz val="11"/>
        <rFont val="Arial"/>
        <family val="2"/>
      </rPr>
      <t xml:space="preserve">will be summed up and used to calculate the aggregate prices of all (M) CLINs.  This total price will be then used in the formula specified in Part 4 of the RFSO, under section </t>
    </r>
    <r>
      <rPr>
        <b/>
        <sz val="11"/>
        <rFont val="Arial"/>
        <family val="2"/>
      </rPr>
      <t xml:space="preserve">5.  Basis of Selection - Highest Combined Rating of Technical Merit and Price for each Stream. </t>
    </r>
    <r>
      <rPr>
        <sz val="11"/>
        <rFont val="Arial"/>
        <family val="2"/>
      </rPr>
      <t xml:space="preserve"> </t>
    </r>
  </si>
  <si>
    <t xml:space="preserve">You must provide MSRP and offer a discount for every CLIN in order for your Financial Offer to be deemed responsive. Your Financial offer will be deemed Non-Responsive if submitted as it stands currently.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</si>
</sst>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000"/>
  </numFmts>
  <fonts count="19" x14ac:knownFonts="1">
    <font>
      <sz val="11"/>
      <color theme="1"/>
      <name val="Calibri"/>
      <family val="2"/>
      <scheme val="minor"/>
    </font>
    <font>
      <b/>
      <sz val="11"/>
      <color rgb="FF0070C0"/>
      <name val="Arial"/>
      <family val="2"/>
    </font>
    <font>
      <b/>
      <sz val="10"/>
      <color theme="1"/>
      <name val="Arial"/>
      <family val="2"/>
    </font>
    <font>
      <sz val="10"/>
      <color theme="1"/>
      <name val="Arial"/>
      <family val="2"/>
    </font>
    <font>
      <sz val="11"/>
      <color theme="1"/>
      <name val="Calibri"/>
      <family val="2"/>
      <scheme val="minor"/>
    </font>
    <font>
      <sz val="11"/>
      <color theme="5"/>
      <name val="Calibri"/>
      <family val="2"/>
      <scheme val="minor"/>
    </font>
    <font>
      <b/>
      <sz val="11"/>
      <color rgb="FFFF0000"/>
      <name val="Calibri"/>
      <family val="2"/>
      <scheme val="minor"/>
    </font>
    <font>
      <sz val="18"/>
      <color theme="1"/>
      <name val="Arial"/>
      <family val="2"/>
    </font>
    <font>
      <sz val="11"/>
      <name val="Arial"/>
      <family val="2"/>
    </font>
    <font>
      <sz val="11"/>
      <name val="Calibri"/>
      <family val="2"/>
      <scheme val="minor"/>
    </font>
    <font>
      <i/>
      <sz val="11"/>
      <name val="Arial"/>
      <family val="2"/>
    </font>
    <font>
      <b/>
      <sz val="8"/>
      <color theme="1"/>
      <name val="Arial"/>
      <family val="2"/>
    </font>
    <font>
      <sz val="11"/>
      <color rgb="FFFF0000"/>
      <name val="Calibri"/>
      <family val="2"/>
      <scheme val="minor"/>
    </font>
    <font>
      <sz val="10"/>
      <color rgb="FFFF0000"/>
      <name val="Arial"/>
      <family val="2"/>
    </font>
    <font>
      <sz val="10"/>
      <color rgb="FF00B050"/>
      <name val="Arial"/>
      <family val="2"/>
    </font>
    <font>
      <sz val="11"/>
      <color rgb="FF00B050"/>
      <name val="Calibri"/>
      <family val="2"/>
      <scheme val="minor"/>
    </font>
    <font>
      <b/>
      <sz val="11"/>
      <name val="Arial"/>
      <family val="2"/>
    </font>
    <font>
      <sz val="11"/>
      <color rgb="FF00B050"/>
      <name val="Arial"/>
      <family val="2"/>
    </font>
    <font>
      <b/>
      <sz val="12"/>
      <color theme="1"/>
      <name val="Calibri"/>
      <family val="2"/>
      <scheme val="minor"/>
    </font>
  </fonts>
  <fills count="7">
    <fill>
      <patternFill patternType="none"/>
    </fill>
    <fill>
      <patternFill patternType="gray125"/>
    </fill>
    <fill>
      <patternFill patternType="solid">
        <fgColor rgb="FFB8CCE4"/>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s>
  <borders count="1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top style="double">
        <color indexed="64"/>
      </top>
      <bottom/>
      <diagonal/>
    </border>
    <border>
      <left style="double">
        <color indexed="64"/>
      </left>
      <right style="double">
        <color indexed="64"/>
      </right>
      <top/>
      <bottom/>
      <diagonal/>
    </border>
  </borders>
  <cellStyleXfs count="2">
    <xf numFmtId="0" fontId="0" fillId="0" borderId="0"/>
    <xf numFmtId="44" fontId="4"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164" fontId="0" fillId="0" borderId="0" xfId="0" applyNumberFormat="1"/>
    <xf numFmtId="0" fontId="1" fillId="2" borderId="1" xfId="0" applyFont="1" applyFill="1" applyBorder="1" applyAlignment="1">
      <alignment horizontal="center" vertical="center" wrapText="1"/>
    </xf>
    <xf numFmtId="0" fontId="0" fillId="0" borderId="0" xfId="0" applyFill="1"/>
    <xf numFmtId="44" fontId="0" fillId="0" borderId="0" xfId="1" applyFont="1"/>
    <xf numFmtId="44" fontId="1" fillId="2" borderId="2" xfId="1" applyFont="1" applyFill="1" applyBorder="1" applyAlignment="1">
      <alignment horizontal="center" vertical="center" wrapText="1"/>
    </xf>
    <xf numFmtId="44" fontId="1" fillId="2" borderId="1" xfId="1" applyFont="1" applyFill="1" applyBorder="1" applyAlignment="1">
      <alignment horizontal="center" vertical="center" wrapText="1"/>
    </xf>
    <xf numFmtId="10" fontId="5" fillId="0" borderId="1" xfId="0" applyNumberFormat="1" applyFont="1" applyBorder="1"/>
    <xf numFmtId="0" fontId="6" fillId="4" borderId="1" xfId="0" applyFont="1" applyFill="1" applyBorder="1" applyAlignment="1">
      <alignment horizontal="center"/>
    </xf>
    <xf numFmtId="10" fontId="3" fillId="3" borderId="4" xfId="0" applyNumberFormat="1" applyFont="1" applyFill="1" applyBorder="1" applyAlignment="1" applyProtection="1">
      <alignment vertical="center" wrapText="1"/>
      <protection locked="0"/>
    </xf>
    <xf numFmtId="10" fontId="3" fillId="3" borderId="4" xfId="0" applyNumberFormat="1" applyFont="1" applyFill="1" applyBorder="1" applyAlignment="1" applyProtection="1">
      <alignment horizontal="left" vertical="center" wrapText="1" indent="5"/>
      <protection locked="0"/>
    </xf>
    <xf numFmtId="0" fontId="9" fillId="0" borderId="0" xfId="0" applyFont="1"/>
    <xf numFmtId="0" fontId="11" fillId="3" borderId="3" xfId="0" applyFont="1" applyFill="1" applyBorder="1" applyAlignment="1">
      <alignment horizontal="center" vertical="center" wrapText="1"/>
    </xf>
    <xf numFmtId="44" fontId="13" fillId="5" borderId="6" xfId="1" applyFont="1" applyFill="1" applyBorder="1" applyAlignment="1" applyProtection="1">
      <alignment horizontal="left" vertical="center" indent="5"/>
      <protection locked="0"/>
    </xf>
    <xf numFmtId="44" fontId="14" fillId="5" borderId="6" xfId="1" applyFont="1" applyFill="1" applyBorder="1" applyAlignment="1" applyProtection="1">
      <alignment horizontal="left" vertical="center" indent="5"/>
      <protection locked="0"/>
    </xf>
    <xf numFmtId="44" fontId="15" fillId="0" borderId="1" xfId="1" applyFont="1" applyBorder="1"/>
    <xf numFmtId="44" fontId="15" fillId="0" borderId="0" xfId="0" applyNumberFormat="1" applyFont="1"/>
    <xf numFmtId="44" fontId="15" fillId="0" borderId="1" xfId="0" applyNumberFormat="1" applyFont="1" applyBorder="1"/>
    <xf numFmtId="44" fontId="12" fillId="0" borderId="1" xfId="1" applyFont="1" applyBorder="1"/>
    <xf numFmtId="44" fontId="12" fillId="0" borderId="1" xfId="0" applyNumberFormat="1" applyFont="1" applyBorder="1"/>
    <xf numFmtId="44" fontId="14" fillId="3" borderId="6" xfId="1" applyFont="1" applyFill="1" applyBorder="1" applyAlignment="1" applyProtection="1">
      <alignment horizontal="left" vertical="center" indent="5"/>
      <protection locked="0"/>
    </xf>
    <xf numFmtId="44" fontId="13" fillId="3" borderId="6" xfId="1" applyFont="1" applyFill="1" applyBorder="1" applyAlignment="1" applyProtection="1">
      <alignment horizontal="left" vertical="center" indent="5"/>
      <protection locked="0"/>
    </xf>
    <xf numFmtId="0" fontId="1" fillId="2" borderId="11" xfId="0" applyFont="1" applyFill="1" applyBorder="1" applyAlignment="1">
      <alignment horizontal="center" vertical="center" wrapText="1"/>
    </xf>
    <xf numFmtId="0" fontId="0" fillId="6" borderId="0" xfId="0" applyFill="1"/>
    <xf numFmtId="0" fontId="1" fillId="2" borderId="1" xfId="0" applyFont="1" applyFill="1" applyBorder="1" applyAlignment="1">
      <alignment horizontal="center" vertical="center" wrapText="1"/>
    </xf>
    <xf numFmtId="0" fontId="8" fillId="0" borderId="0" xfId="0" applyFont="1" applyAlignment="1">
      <alignment horizontal="left" vertical="top" wrapText="1"/>
    </xf>
    <xf numFmtId="44" fontId="18" fillId="0" borderId="0" xfId="0" applyNumberFormat="1" applyFont="1"/>
    <xf numFmtId="0" fontId="8" fillId="0" borderId="0" xfId="0" applyFont="1" applyAlignment="1">
      <alignment horizontal="left" vertical="top" wrapText="1"/>
    </xf>
    <xf numFmtId="0" fontId="7" fillId="0" borderId="0" xfId="0" applyFont="1" applyAlignment="1">
      <alignment horizontal="center"/>
    </xf>
    <xf numFmtId="0" fontId="10" fillId="0" borderId="0" xfId="0" applyFont="1" applyAlignment="1">
      <alignment horizontal="left"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3" borderId="4"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applyFont="1" applyAlignment="1">
      <alignment horizontal="left"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8"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tabSelected="1" workbookViewId="0">
      <selection activeCell="F6" sqref="F6"/>
    </sheetView>
  </sheetViews>
  <sheetFormatPr defaultRowHeight="15" x14ac:dyDescent="0.25"/>
  <cols>
    <col min="1" max="1" width="3" customWidth="1"/>
    <col min="2" max="5" width="20.7109375" customWidth="1"/>
    <col min="6" max="6" width="3" customWidth="1"/>
  </cols>
  <sheetData>
    <row r="1" spans="2:5" ht="33.75" customHeight="1" x14ac:dyDescent="0.35">
      <c r="B1" s="32" t="s">
        <v>940</v>
      </c>
      <c r="C1" s="32"/>
      <c r="D1" s="32"/>
      <c r="E1" s="32"/>
    </row>
    <row r="2" spans="2:5" x14ac:dyDescent="0.25">
      <c r="E2" s="4"/>
    </row>
    <row r="3" spans="2:5" ht="78" customHeight="1" x14ac:dyDescent="0.25">
      <c r="B3" s="31" t="s">
        <v>941</v>
      </c>
      <c r="C3" s="31"/>
      <c r="D3" s="31"/>
      <c r="E3" s="31"/>
    </row>
    <row r="4" spans="2:5" x14ac:dyDescent="0.25">
      <c r="B4" s="15"/>
      <c r="C4" s="15"/>
      <c r="D4" s="15"/>
      <c r="E4" s="15"/>
    </row>
    <row r="5" spans="2:5" ht="43.5" customHeight="1" x14ac:dyDescent="0.25">
      <c r="B5" s="31" t="s">
        <v>942</v>
      </c>
      <c r="C5" s="31"/>
      <c r="D5" s="31"/>
      <c r="E5" s="31"/>
    </row>
    <row r="6" spans="2:5" ht="25.5" customHeight="1" x14ac:dyDescent="0.25">
      <c r="B6" s="29"/>
      <c r="C6" s="29"/>
      <c r="D6" s="29"/>
      <c r="E6" s="29"/>
    </row>
    <row r="7" spans="2:5" ht="81" customHeight="1" x14ac:dyDescent="0.25">
      <c r="B7" s="31" t="s">
        <v>943</v>
      </c>
      <c r="C7" s="31"/>
      <c r="D7" s="31"/>
      <c r="E7" s="31"/>
    </row>
    <row r="8" spans="2:5" x14ac:dyDescent="0.25">
      <c r="B8" s="15"/>
      <c r="C8" s="15"/>
      <c r="D8" s="15"/>
      <c r="E8" s="15"/>
    </row>
    <row r="9" spans="2:5" ht="45" customHeight="1" x14ac:dyDescent="0.25">
      <c r="B9" s="33" t="s">
        <v>944</v>
      </c>
      <c r="C9" s="33"/>
      <c r="D9" s="33"/>
      <c r="E9" s="33"/>
    </row>
    <row r="10" spans="2:5" x14ac:dyDescent="0.25">
      <c r="B10" s="15"/>
      <c r="C10" s="15"/>
      <c r="D10" s="15"/>
      <c r="E10" s="15"/>
    </row>
  </sheetData>
  <mergeCells count="5">
    <mergeCell ref="B3:E3"/>
    <mergeCell ref="B1:E1"/>
    <mergeCell ref="B5:E5"/>
    <mergeCell ref="B7:E7"/>
    <mergeCell ref="B9: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70"/>
  <sheetViews>
    <sheetView workbookViewId="0">
      <selection activeCell="C494" sqref="C494:F494"/>
    </sheetView>
  </sheetViews>
  <sheetFormatPr defaultRowHeight="30" customHeight="1" x14ac:dyDescent="0.25"/>
  <cols>
    <col min="1" max="1" width="3" customWidth="1"/>
    <col min="2" max="2" width="14.5703125" customWidth="1"/>
    <col min="3" max="5" width="17.7109375" customWidth="1"/>
    <col min="6" max="6" width="27.28515625" customWidth="1"/>
    <col min="7" max="7" width="19" style="8" bestFit="1" customWidth="1"/>
    <col min="8" max="9" width="15.28515625" bestFit="1" customWidth="1"/>
    <col min="10" max="10" width="11.140625" bestFit="1" customWidth="1"/>
  </cols>
  <sheetData>
    <row r="1" spans="1:17" ht="30" customHeight="1" x14ac:dyDescent="0.25">
      <c r="A1" s="40" t="s">
        <v>123</v>
      </c>
      <c r="B1" s="40"/>
      <c r="C1" s="40"/>
      <c r="D1" s="40"/>
      <c r="E1" s="40"/>
      <c r="F1" s="40"/>
      <c r="G1" s="40"/>
    </row>
    <row r="2" spans="1:17" ht="30" customHeight="1" thickBot="1" x14ac:dyDescent="0.3"/>
    <row r="3" spans="1:17" ht="30" customHeight="1" thickTop="1" thickBot="1" x14ac:dyDescent="0.3">
      <c r="B3" s="1" t="s">
        <v>0</v>
      </c>
      <c r="C3" s="37" t="s">
        <v>122</v>
      </c>
      <c r="D3" s="38"/>
      <c r="E3" s="38"/>
      <c r="F3" s="39"/>
      <c r="G3" s="10" t="s">
        <v>1</v>
      </c>
    </row>
    <row r="4" spans="1:17" ht="30" customHeight="1" thickTop="1" thickBot="1" x14ac:dyDescent="0.3">
      <c r="B4" s="3" t="s">
        <v>11</v>
      </c>
      <c r="C4" s="34" t="s">
        <v>124</v>
      </c>
      <c r="D4" s="35"/>
      <c r="E4" s="35"/>
      <c r="F4" s="36"/>
      <c r="G4" s="18"/>
    </row>
    <row r="5" spans="1:17" ht="30" customHeight="1" thickTop="1" thickBot="1" x14ac:dyDescent="0.3">
      <c r="B5" s="2" t="s">
        <v>172</v>
      </c>
      <c r="C5" s="34" t="s">
        <v>125</v>
      </c>
      <c r="D5" s="35"/>
      <c r="E5" s="35"/>
      <c r="F5" s="36"/>
      <c r="G5" s="18"/>
    </row>
    <row r="6" spans="1:17" ht="30" customHeight="1" thickTop="1" thickBot="1" x14ac:dyDescent="0.3">
      <c r="B6" s="2" t="s">
        <v>173</v>
      </c>
      <c r="C6" s="34" t="s">
        <v>126</v>
      </c>
      <c r="D6" s="35"/>
      <c r="E6" s="35"/>
      <c r="F6" s="36"/>
      <c r="G6" s="18"/>
    </row>
    <row r="7" spans="1:17" ht="30" customHeight="1" thickTop="1" thickBot="1" x14ac:dyDescent="0.3">
      <c r="B7" s="2" t="s">
        <v>12</v>
      </c>
      <c r="C7" s="34" t="s">
        <v>127</v>
      </c>
      <c r="D7" s="35"/>
      <c r="E7" s="35"/>
      <c r="F7" s="36"/>
      <c r="G7" s="17"/>
    </row>
    <row r="8" spans="1:17" ht="30" customHeight="1" thickTop="1" thickBot="1" x14ac:dyDescent="0.3">
      <c r="B8" s="2" t="s">
        <v>174</v>
      </c>
      <c r="C8" s="34" t="s">
        <v>128</v>
      </c>
      <c r="D8" s="35"/>
      <c r="E8" s="35"/>
      <c r="F8" s="36"/>
      <c r="G8" s="17"/>
      <c r="Q8" s="5"/>
    </row>
    <row r="9" spans="1:17" ht="30" customHeight="1" thickTop="1" thickBot="1" x14ac:dyDescent="0.3">
      <c r="B9" s="2" t="s">
        <v>175</v>
      </c>
      <c r="C9" s="34" t="s">
        <v>129</v>
      </c>
      <c r="D9" s="35"/>
      <c r="E9" s="35"/>
      <c r="F9" s="36"/>
      <c r="G9" s="17"/>
    </row>
    <row r="10" spans="1:17" ht="30" customHeight="1" thickTop="1" thickBot="1" x14ac:dyDescent="0.3">
      <c r="B10" s="2" t="s">
        <v>176</v>
      </c>
      <c r="C10" s="34" t="s">
        <v>130</v>
      </c>
      <c r="D10" s="35"/>
      <c r="E10" s="35"/>
      <c r="F10" s="36"/>
      <c r="G10" s="17"/>
    </row>
    <row r="11" spans="1:17" ht="30" customHeight="1" thickTop="1" thickBot="1" x14ac:dyDescent="0.3">
      <c r="B11" s="2" t="s">
        <v>13</v>
      </c>
      <c r="C11" s="34" t="s">
        <v>131</v>
      </c>
      <c r="D11" s="35"/>
      <c r="E11" s="35"/>
      <c r="F11" s="36"/>
      <c r="G11" s="17"/>
    </row>
    <row r="12" spans="1:17" ht="30" customHeight="1" thickTop="1" thickBot="1" x14ac:dyDescent="0.3">
      <c r="B12" s="2" t="s">
        <v>14</v>
      </c>
      <c r="C12" s="34" t="s">
        <v>132</v>
      </c>
      <c r="D12" s="35"/>
      <c r="E12" s="35"/>
      <c r="F12" s="36"/>
      <c r="G12" s="17"/>
    </row>
    <row r="13" spans="1:17" ht="30" customHeight="1" thickTop="1" thickBot="1" x14ac:dyDescent="0.3">
      <c r="B13" s="2" t="s">
        <v>15</v>
      </c>
      <c r="C13" s="34" t="s">
        <v>133</v>
      </c>
      <c r="D13" s="35"/>
      <c r="E13" s="35"/>
      <c r="F13" s="36"/>
      <c r="G13" s="17"/>
    </row>
    <row r="14" spans="1:17" ht="30" customHeight="1" thickTop="1" thickBot="1" x14ac:dyDescent="0.3">
      <c r="B14" s="2" t="s">
        <v>16</v>
      </c>
      <c r="C14" s="34" t="s">
        <v>134</v>
      </c>
      <c r="D14" s="35"/>
      <c r="E14" s="35"/>
      <c r="F14" s="36"/>
      <c r="G14" s="17"/>
      <c r="J14" s="4"/>
    </row>
    <row r="15" spans="1:17" ht="30" customHeight="1" thickTop="1" thickBot="1" x14ac:dyDescent="0.3">
      <c r="B15" s="2" t="s">
        <v>17</v>
      </c>
      <c r="C15" s="34" t="s">
        <v>135</v>
      </c>
      <c r="D15" s="35"/>
      <c r="E15" s="35"/>
      <c r="F15" s="36"/>
      <c r="G15" s="17"/>
    </row>
    <row r="16" spans="1:17" ht="30" customHeight="1" thickTop="1" thickBot="1" x14ac:dyDescent="0.3">
      <c r="B16" s="2" t="s">
        <v>18</v>
      </c>
      <c r="C16" s="34" t="s">
        <v>136</v>
      </c>
      <c r="D16" s="35"/>
      <c r="E16" s="35"/>
      <c r="F16" s="36"/>
      <c r="G16" s="17"/>
    </row>
    <row r="17" spans="2:7" ht="30" customHeight="1" thickTop="1" thickBot="1" x14ac:dyDescent="0.3">
      <c r="B17" s="2" t="s">
        <v>19</v>
      </c>
      <c r="C17" s="34" t="s">
        <v>137</v>
      </c>
      <c r="D17" s="35"/>
      <c r="E17" s="35"/>
      <c r="F17" s="36"/>
      <c r="G17" s="17"/>
    </row>
    <row r="18" spans="2:7" ht="30" customHeight="1" thickTop="1" thickBot="1" x14ac:dyDescent="0.3">
      <c r="B18" s="2" t="s">
        <v>20</v>
      </c>
      <c r="C18" s="34" t="s">
        <v>138</v>
      </c>
      <c r="D18" s="35"/>
      <c r="E18" s="35"/>
      <c r="F18" s="36"/>
      <c r="G18" s="17"/>
    </row>
    <row r="19" spans="2:7" ht="30" customHeight="1" thickTop="1" thickBot="1" x14ac:dyDescent="0.3">
      <c r="B19" s="2" t="s">
        <v>21</v>
      </c>
      <c r="C19" s="34" t="s">
        <v>139</v>
      </c>
      <c r="D19" s="35"/>
      <c r="E19" s="35"/>
      <c r="F19" s="36"/>
      <c r="G19" s="17"/>
    </row>
    <row r="20" spans="2:7" ht="30" customHeight="1" thickTop="1" thickBot="1" x14ac:dyDescent="0.3">
      <c r="B20" s="2" t="s">
        <v>177</v>
      </c>
      <c r="C20" s="34" t="s">
        <v>140</v>
      </c>
      <c r="D20" s="35"/>
      <c r="E20" s="35"/>
      <c r="F20" s="36"/>
      <c r="G20" s="17"/>
    </row>
    <row r="21" spans="2:7" ht="30" customHeight="1" thickTop="1" thickBot="1" x14ac:dyDescent="0.3">
      <c r="B21" s="2" t="s">
        <v>22</v>
      </c>
      <c r="C21" s="34" t="s">
        <v>141</v>
      </c>
      <c r="D21" s="35"/>
      <c r="E21" s="35"/>
      <c r="F21" s="36"/>
      <c r="G21" s="17"/>
    </row>
    <row r="22" spans="2:7" ht="30" customHeight="1" thickTop="1" thickBot="1" x14ac:dyDescent="0.3">
      <c r="B22" s="3" t="s">
        <v>23</v>
      </c>
      <c r="C22" s="34" t="s">
        <v>142</v>
      </c>
      <c r="D22" s="35"/>
      <c r="E22" s="35"/>
      <c r="F22" s="36"/>
      <c r="G22" s="17"/>
    </row>
    <row r="23" spans="2:7" ht="30" customHeight="1" thickTop="1" thickBot="1" x14ac:dyDescent="0.3">
      <c r="B23" s="2" t="s">
        <v>24</v>
      </c>
      <c r="C23" s="34" t="s">
        <v>143</v>
      </c>
      <c r="D23" s="35"/>
      <c r="E23" s="35"/>
      <c r="F23" s="36"/>
      <c r="G23" s="17"/>
    </row>
    <row r="24" spans="2:7" ht="30" customHeight="1" thickTop="1" thickBot="1" x14ac:dyDescent="0.3">
      <c r="B24" s="2" t="s">
        <v>178</v>
      </c>
      <c r="C24" s="34" t="s">
        <v>144</v>
      </c>
      <c r="D24" s="35"/>
      <c r="E24" s="35"/>
      <c r="F24" s="36"/>
      <c r="G24" s="17"/>
    </row>
    <row r="25" spans="2:7" ht="30" customHeight="1" thickTop="1" thickBot="1" x14ac:dyDescent="0.3">
      <c r="B25" s="2" t="s">
        <v>179</v>
      </c>
      <c r="C25" s="34" t="s">
        <v>145</v>
      </c>
      <c r="D25" s="35"/>
      <c r="E25" s="35"/>
      <c r="F25" s="36"/>
      <c r="G25" s="17"/>
    </row>
    <row r="26" spans="2:7" ht="30" customHeight="1" thickTop="1" thickBot="1" x14ac:dyDescent="0.3">
      <c r="B26" s="2" t="s">
        <v>180</v>
      </c>
      <c r="C26" s="34" t="s">
        <v>146</v>
      </c>
      <c r="D26" s="35"/>
      <c r="E26" s="35"/>
      <c r="F26" s="36"/>
      <c r="G26" s="17"/>
    </row>
    <row r="27" spans="2:7" ht="30" customHeight="1" thickTop="1" thickBot="1" x14ac:dyDescent="0.3">
      <c r="B27" s="3" t="s">
        <v>25</v>
      </c>
      <c r="C27" s="34" t="s">
        <v>147</v>
      </c>
      <c r="D27" s="35"/>
      <c r="E27" s="35"/>
      <c r="F27" s="36"/>
      <c r="G27" s="17"/>
    </row>
    <row r="28" spans="2:7" ht="30" customHeight="1" thickTop="1" thickBot="1" x14ac:dyDescent="0.3">
      <c r="B28" s="2" t="s">
        <v>26</v>
      </c>
      <c r="C28" s="34" t="s">
        <v>148</v>
      </c>
      <c r="D28" s="35"/>
      <c r="E28" s="35"/>
      <c r="F28" s="36"/>
      <c r="G28" s="17"/>
    </row>
    <row r="29" spans="2:7" ht="30" customHeight="1" thickTop="1" thickBot="1" x14ac:dyDescent="0.3">
      <c r="B29" s="2" t="s">
        <v>27</v>
      </c>
      <c r="C29" s="34" t="s">
        <v>149</v>
      </c>
      <c r="D29" s="35"/>
      <c r="E29" s="35"/>
      <c r="F29" s="36"/>
      <c r="G29" s="17"/>
    </row>
    <row r="30" spans="2:7" ht="30" customHeight="1" thickTop="1" thickBot="1" x14ac:dyDescent="0.3">
      <c r="B30" s="2" t="s">
        <v>28</v>
      </c>
      <c r="C30" s="34" t="s">
        <v>150</v>
      </c>
      <c r="D30" s="35"/>
      <c r="E30" s="35"/>
      <c r="F30" s="36"/>
      <c r="G30" s="17"/>
    </row>
    <row r="31" spans="2:7" ht="30" customHeight="1" thickTop="1" thickBot="1" x14ac:dyDescent="0.3">
      <c r="B31" s="2" t="s">
        <v>29</v>
      </c>
      <c r="C31" s="34" t="s">
        <v>151</v>
      </c>
      <c r="D31" s="35"/>
      <c r="E31" s="35"/>
      <c r="F31" s="36"/>
      <c r="G31" s="17"/>
    </row>
    <row r="32" spans="2:7" ht="30" customHeight="1" thickTop="1" thickBot="1" x14ac:dyDescent="0.3">
      <c r="B32" s="2" t="s">
        <v>30</v>
      </c>
      <c r="C32" s="34" t="s">
        <v>152</v>
      </c>
      <c r="D32" s="35"/>
      <c r="E32" s="35"/>
      <c r="F32" s="36"/>
      <c r="G32" s="17"/>
    </row>
    <row r="33" spans="2:7" ht="30" customHeight="1" thickTop="1" thickBot="1" x14ac:dyDescent="0.3">
      <c r="B33" s="2" t="s">
        <v>31</v>
      </c>
      <c r="C33" s="34" t="s">
        <v>153</v>
      </c>
      <c r="D33" s="35"/>
      <c r="E33" s="35"/>
      <c r="F33" s="36"/>
      <c r="G33" s="17"/>
    </row>
    <row r="34" spans="2:7" ht="30" customHeight="1" thickTop="1" thickBot="1" x14ac:dyDescent="0.3">
      <c r="B34" s="2" t="s">
        <v>32</v>
      </c>
      <c r="C34" s="34" t="s">
        <v>154</v>
      </c>
      <c r="D34" s="35"/>
      <c r="E34" s="35"/>
      <c r="F34" s="36"/>
      <c r="G34" s="17"/>
    </row>
    <row r="35" spans="2:7" ht="30" customHeight="1" thickTop="1" thickBot="1" x14ac:dyDescent="0.3">
      <c r="B35" s="2" t="s">
        <v>33</v>
      </c>
      <c r="C35" s="34" t="s">
        <v>155</v>
      </c>
      <c r="D35" s="35"/>
      <c r="E35" s="35"/>
      <c r="F35" s="36"/>
      <c r="G35" s="17"/>
    </row>
    <row r="36" spans="2:7" ht="30" customHeight="1" thickTop="1" thickBot="1" x14ac:dyDescent="0.3">
      <c r="B36" s="2" t="s">
        <v>181</v>
      </c>
      <c r="C36" s="34" t="s">
        <v>156</v>
      </c>
      <c r="D36" s="35"/>
      <c r="E36" s="35"/>
      <c r="F36" s="36"/>
      <c r="G36" s="17"/>
    </row>
    <row r="37" spans="2:7" ht="30" customHeight="1" thickTop="1" thickBot="1" x14ac:dyDescent="0.3">
      <c r="B37" s="2" t="s">
        <v>34</v>
      </c>
      <c r="C37" s="34" t="s">
        <v>157</v>
      </c>
      <c r="D37" s="35"/>
      <c r="E37" s="35"/>
      <c r="F37" s="36"/>
      <c r="G37" s="17"/>
    </row>
    <row r="38" spans="2:7" ht="30" customHeight="1" thickTop="1" thickBot="1" x14ac:dyDescent="0.3">
      <c r="B38" s="3" t="s">
        <v>35</v>
      </c>
      <c r="C38" s="34" t="s">
        <v>158</v>
      </c>
      <c r="D38" s="35"/>
      <c r="E38" s="35"/>
      <c r="F38" s="36"/>
      <c r="G38" s="17"/>
    </row>
    <row r="39" spans="2:7" ht="30" customHeight="1" thickTop="1" thickBot="1" x14ac:dyDescent="0.3">
      <c r="B39" s="2" t="s">
        <v>36</v>
      </c>
      <c r="C39" s="34" t="s">
        <v>159</v>
      </c>
      <c r="D39" s="35"/>
      <c r="E39" s="35"/>
      <c r="F39" s="36"/>
      <c r="G39" s="17"/>
    </row>
    <row r="40" spans="2:7" ht="30" customHeight="1" thickTop="1" thickBot="1" x14ac:dyDescent="0.3">
      <c r="B40" s="2" t="s">
        <v>182</v>
      </c>
      <c r="C40" s="34" t="s">
        <v>160</v>
      </c>
      <c r="D40" s="35"/>
      <c r="E40" s="35"/>
      <c r="F40" s="36"/>
      <c r="G40" s="17"/>
    </row>
    <row r="41" spans="2:7" ht="30" customHeight="1" thickTop="1" thickBot="1" x14ac:dyDescent="0.3">
      <c r="B41" s="2" t="s">
        <v>183</v>
      </c>
      <c r="C41" s="34" t="s">
        <v>161</v>
      </c>
      <c r="D41" s="35"/>
      <c r="E41" s="35"/>
      <c r="F41" s="36"/>
      <c r="G41" s="17"/>
    </row>
    <row r="42" spans="2:7" ht="30" customHeight="1" thickTop="1" thickBot="1" x14ac:dyDescent="0.3">
      <c r="B42" s="2" t="s">
        <v>184</v>
      </c>
      <c r="C42" s="34" t="s">
        <v>162</v>
      </c>
      <c r="D42" s="35"/>
      <c r="E42" s="35"/>
      <c r="F42" s="36"/>
      <c r="G42" s="17"/>
    </row>
    <row r="43" spans="2:7" ht="30" customHeight="1" thickTop="1" thickBot="1" x14ac:dyDescent="0.3">
      <c r="B43" s="2" t="s">
        <v>37</v>
      </c>
      <c r="C43" s="34" t="s">
        <v>163</v>
      </c>
      <c r="D43" s="35"/>
      <c r="E43" s="35"/>
      <c r="F43" s="36"/>
      <c r="G43" s="17"/>
    </row>
    <row r="44" spans="2:7" ht="30" customHeight="1" thickTop="1" thickBot="1" x14ac:dyDescent="0.3">
      <c r="B44" s="3" t="s">
        <v>38</v>
      </c>
      <c r="C44" s="34" t="s">
        <v>164</v>
      </c>
      <c r="D44" s="35"/>
      <c r="E44" s="35"/>
      <c r="F44" s="36"/>
      <c r="G44" s="17"/>
    </row>
    <row r="45" spans="2:7" ht="30" customHeight="1" thickTop="1" thickBot="1" x14ac:dyDescent="0.3">
      <c r="B45" s="2" t="s">
        <v>39</v>
      </c>
      <c r="C45" s="34" t="s">
        <v>165</v>
      </c>
      <c r="D45" s="35"/>
      <c r="E45" s="35"/>
      <c r="F45" s="36"/>
      <c r="G45" s="17"/>
    </row>
    <row r="46" spans="2:7" ht="30" customHeight="1" thickTop="1" thickBot="1" x14ac:dyDescent="0.3">
      <c r="B46" s="2" t="s">
        <v>40</v>
      </c>
      <c r="C46" s="34" t="s">
        <v>166</v>
      </c>
      <c r="D46" s="35"/>
      <c r="E46" s="35"/>
      <c r="F46" s="36"/>
      <c r="G46" s="17"/>
    </row>
    <row r="47" spans="2:7" ht="30" customHeight="1" thickTop="1" thickBot="1" x14ac:dyDescent="0.3">
      <c r="B47" s="2" t="s">
        <v>41</v>
      </c>
      <c r="C47" s="34" t="s">
        <v>167</v>
      </c>
      <c r="D47" s="35"/>
      <c r="E47" s="35"/>
      <c r="F47" s="36"/>
      <c r="G47" s="17"/>
    </row>
    <row r="48" spans="2:7" ht="30" customHeight="1" thickTop="1" thickBot="1" x14ac:dyDescent="0.3">
      <c r="B48" s="2" t="s">
        <v>42</v>
      </c>
      <c r="C48" s="34" t="s">
        <v>168</v>
      </c>
      <c r="D48" s="35"/>
      <c r="E48" s="35"/>
      <c r="F48" s="36"/>
      <c r="G48" s="17"/>
    </row>
    <row r="49" spans="1:10" ht="30" customHeight="1" thickTop="1" thickBot="1" x14ac:dyDescent="0.3">
      <c r="B49" s="3" t="s">
        <v>43</v>
      </c>
      <c r="C49" s="34" t="s">
        <v>169</v>
      </c>
      <c r="D49" s="35"/>
      <c r="E49" s="35"/>
      <c r="F49" s="36"/>
      <c r="G49" s="17"/>
    </row>
    <row r="50" spans="1:10" ht="30" customHeight="1" thickTop="1" thickBot="1" x14ac:dyDescent="0.3">
      <c r="B50" s="2" t="s">
        <v>44</v>
      </c>
      <c r="C50" s="34" t="s">
        <v>170</v>
      </c>
      <c r="D50" s="35"/>
      <c r="E50" s="35"/>
      <c r="F50" s="36"/>
      <c r="G50" s="17"/>
    </row>
    <row r="51" spans="1:10" ht="30" customHeight="1" thickTop="1" thickBot="1" x14ac:dyDescent="0.3">
      <c r="B51" s="2" t="s">
        <v>45</v>
      </c>
      <c r="C51" s="34" t="s">
        <v>171</v>
      </c>
      <c r="D51" s="35"/>
      <c r="E51" s="35"/>
      <c r="F51" s="36"/>
      <c r="G51" s="17"/>
    </row>
    <row r="52" spans="1:10" ht="30" customHeight="1" thickTop="1" thickBot="1" x14ac:dyDescent="0.3"/>
    <row r="53" spans="1:10" ht="30" customHeight="1" thickTop="1" thickBot="1" x14ac:dyDescent="0.3">
      <c r="B53" s="1" t="s">
        <v>0</v>
      </c>
      <c r="C53" s="1" t="s">
        <v>6</v>
      </c>
      <c r="D53" s="1" t="s">
        <v>7</v>
      </c>
      <c r="E53" s="1" t="s">
        <v>8</v>
      </c>
      <c r="F53" s="1" t="s">
        <v>4</v>
      </c>
      <c r="G53" s="9" t="s">
        <v>5</v>
      </c>
      <c r="H53" s="4"/>
      <c r="I53" s="4"/>
      <c r="J53" s="4"/>
    </row>
    <row r="54" spans="1:10" ht="30" customHeight="1" thickTop="1" thickBot="1" x14ac:dyDescent="0.3">
      <c r="B54" s="3" t="s">
        <v>46</v>
      </c>
      <c r="C54" s="13"/>
      <c r="D54" s="13"/>
      <c r="E54" s="14"/>
      <c r="F54" s="14"/>
      <c r="G54" s="14"/>
    </row>
    <row r="55" spans="1:10" ht="30" customHeight="1" thickTop="1" x14ac:dyDescent="0.25"/>
    <row r="56" spans="1:10" ht="30" customHeight="1" x14ac:dyDescent="0.25">
      <c r="A56" s="40" t="s">
        <v>229</v>
      </c>
      <c r="B56" s="40"/>
      <c r="C56" s="40"/>
      <c r="D56" s="40"/>
      <c r="E56" s="40"/>
      <c r="F56" s="40"/>
      <c r="G56" s="40"/>
    </row>
    <row r="57" spans="1:10" ht="30" customHeight="1" thickBot="1" x14ac:dyDescent="0.3"/>
    <row r="58" spans="1:10" ht="30" customHeight="1" thickTop="1" thickBot="1" x14ac:dyDescent="0.3">
      <c r="B58" s="1" t="s">
        <v>0</v>
      </c>
      <c r="C58" s="37" t="s">
        <v>230</v>
      </c>
      <c r="D58" s="38"/>
      <c r="E58" s="38"/>
      <c r="F58" s="39"/>
      <c r="G58" s="10" t="s">
        <v>1</v>
      </c>
    </row>
    <row r="59" spans="1:10" ht="30" customHeight="1" thickTop="1" thickBot="1" x14ac:dyDescent="0.3">
      <c r="A59" s="7"/>
      <c r="B59" s="3" t="s">
        <v>186</v>
      </c>
      <c r="C59" s="34" t="s">
        <v>231</v>
      </c>
      <c r="D59" s="35"/>
      <c r="E59" s="35"/>
      <c r="F59" s="36"/>
      <c r="G59" s="18"/>
    </row>
    <row r="60" spans="1:10" ht="30" customHeight="1" thickTop="1" thickBot="1" x14ac:dyDescent="0.3">
      <c r="A60" s="7"/>
      <c r="B60" s="2" t="s">
        <v>236</v>
      </c>
      <c r="C60" s="34" t="s">
        <v>232</v>
      </c>
      <c r="D60" s="35"/>
      <c r="E60" s="35"/>
      <c r="F60" s="36"/>
      <c r="G60" s="18"/>
    </row>
    <row r="61" spans="1:10" ht="30" customHeight="1" thickTop="1" thickBot="1" x14ac:dyDescent="0.3">
      <c r="A61" s="7"/>
      <c r="B61" s="2" t="s">
        <v>187</v>
      </c>
      <c r="C61" s="34" t="s">
        <v>233</v>
      </c>
      <c r="D61" s="35"/>
      <c r="E61" s="35"/>
      <c r="F61" s="36"/>
      <c r="G61" s="17"/>
    </row>
    <row r="62" spans="1:10" ht="30" customHeight="1" thickTop="1" thickBot="1" x14ac:dyDescent="0.3">
      <c r="A62" s="7"/>
      <c r="B62" s="2" t="s">
        <v>188</v>
      </c>
      <c r="C62" s="34" t="s">
        <v>234</v>
      </c>
      <c r="D62" s="35"/>
      <c r="E62" s="35"/>
      <c r="F62" s="36"/>
      <c r="G62" s="17"/>
    </row>
    <row r="63" spans="1:10" ht="30" customHeight="1" thickTop="1" thickBot="1" x14ac:dyDescent="0.3"/>
    <row r="64" spans="1:10" ht="30" customHeight="1" thickTop="1" thickBot="1" x14ac:dyDescent="0.3">
      <c r="B64" s="1" t="s">
        <v>0</v>
      </c>
      <c r="C64" s="1" t="s">
        <v>6</v>
      </c>
      <c r="D64" s="1" t="s">
        <v>7</v>
      </c>
      <c r="E64" s="1" t="s">
        <v>8</v>
      </c>
      <c r="F64" s="1" t="s">
        <v>4</v>
      </c>
      <c r="G64" s="9" t="s">
        <v>5</v>
      </c>
      <c r="H64" s="4"/>
      <c r="I64" s="4"/>
      <c r="J64" s="4"/>
    </row>
    <row r="65" spans="1:7" ht="30" customHeight="1" thickTop="1" thickBot="1" x14ac:dyDescent="0.3">
      <c r="B65" s="3" t="s">
        <v>185</v>
      </c>
      <c r="C65" s="13"/>
      <c r="D65" s="13"/>
      <c r="E65" s="14"/>
      <c r="F65" s="14"/>
      <c r="G65" s="14"/>
    </row>
    <row r="66" spans="1:7" ht="30" customHeight="1" thickTop="1" x14ac:dyDescent="0.25"/>
    <row r="67" spans="1:7" ht="30" customHeight="1" x14ac:dyDescent="0.25">
      <c r="A67" s="40" t="s">
        <v>238</v>
      </c>
      <c r="B67" s="40"/>
      <c r="C67" s="40"/>
      <c r="D67" s="40"/>
      <c r="E67" s="40"/>
      <c r="F67" s="40"/>
      <c r="G67" s="40"/>
    </row>
    <row r="68" spans="1:7" ht="30" customHeight="1" thickBot="1" x14ac:dyDescent="0.3"/>
    <row r="69" spans="1:7" ht="30" customHeight="1" thickTop="1" thickBot="1" x14ac:dyDescent="0.3">
      <c r="B69" s="1" t="s">
        <v>0</v>
      </c>
      <c r="C69" s="37" t="s">
        <v>237</v>
      </c>
      <c r="D69" s="38"/>
      <c r="E69" s="38"/>
      <c r="F69" s="39"/>
      <c r="G69" s="10" t="s">
        <v>1</v>
      </c>
    </row>
    <row r="70" spans="1:7" ht="30" customHeight="1" thickTop="1" thickBot="1" x14ac:dyDescent="0.3">
      <c r="A70" s="7"/>
      <c r="B70" s="3" t="s">
        <v>52</v>
      </c>
      <c r="C70" s="34" t="s">
        <v>223</v>
      </c>
      <c r="D70" s="35"/>
      <c r="E70" s="35"/>
      <c r="F70" s="36"/>
      <c r="G70" s="18"/>
    </row>
    <row r="71" spans="1:7" ht="30" customHeight="1" thickTop="1" thickBot="1" x14ac:dyDescent="0.3">
      <c r="A71" s="7"/>
      <c r="B71" s="2" t="s">
        <v>235</v>
      </c>
      <c r="C71" s="34" t="s">
        <v>224</v>
      </c>
      <c r="D71" s="35"/>
      <c r="E71" s="35"/>
      <c r="F71" s="36"/>
      <c r="G71" s="18"/>
    </row>
    <row r="72" spans="1:7" ht="30" customHeight="1" thickTop="1" thickBot="1" x14ac:dyDescent="0.3">
      <c r="A72" s="7"/>
      <c r="B72" s="2" t="s">
        <v>239</v>
      </c>
      <c r="C72" s="34" t="s">
        <v>225</v>
      </c>
      <c r="D72" s="35"/>
      <c r="E72" s="35"/>
      <c r="F72" s="36"/>
      <c r="G72" s="18"/>
    </row>
    <row r="73" spans="1:7" ht="30" customHeight="1" thickTop="1" thickBot="1" x14ac:dyDescent="0.3">
      <c r="A73" s="7"/>
      <c r="B73" s="2" t="s">
        <v>240</v>
      </c>
      <c r="C73" s="34" t="s">
        <v>226</v>
      </c>
      <c r="D73" s="35"/>
      <c r="E73" s="35"/>
      <c r="F73" s="36"/>
      <c r="G73" s="18"/>
    </row>
    <row r="74" spans="1:7" ht="30" customHeight="1" thickTop="1" thickBot="1" x14ac:dyDescent="0.3">
      <c r="A74" s="7"/>
      <c r="B74" s="2" t="s">
        <v>53</v>
      </c>
      <c r="C74" s="34" t="s">
        <v>227</v>
      </c>
      <c r="D74" s="35"/>
      <c r="E74" s="35"/>
      <c r="F74" s="36"/>
      <c r="G74" s="18"/>
    </row>
    <row r="75" spans="1:7" ht="30" customHeight="1" thickTop="1" thickBot="1" x14ac:dyDescent="0.3">
      <c r="A75" s="7"/>
      <c r="B75" s="2" t="s">
        <v>54</v>
      </c>
      <c r="C75" s="34" t="s">
        <v>228</v>
      </c>
      <c r="D75" s="35"/>
      <c r="E75" s="35"/>
      <c r="F75" s="36"/>
      <c r="G75" s="18"/>
    </row>
    <row r="76" spans="1:7" ht="30" customHeight="1" thickTop="1" thickBot="1" x14ac:dyDescent="0.3"/>
    <row r="77" spans="1:7" ht="30" customHeight="1" thickTop="1" thickBot="1" x14ac:dyDescent="0.3">
      <c r="A77" s="7"/>
      <c r="B77" s="1" t="s">
        <v>0</v>
      </c>
      <c r="C77" s="1" t="s">
        <v>6</v>
      </c>
      <c r="D77" s="1" t="s">
        <v>7</v>
      </c>
      <c r="E77" s="1" t="s">
        <v>8</v>
      </c>
      <c r="F77" s="1" t="s">
        <v>4</v>
      </c>
      <c r="G77" s="9" t="s">
        <v>5</v>
      </c>
    </row>
    <row r="78" spans="1:7" ht="30" customHeight="1" thickTop="1" thickBot="1" x14ac:dyDescent="0.3">
      <c r="A78" s="7"/>
      <c r="B78" s="3" t="s">
        <v>55</v>
      </c>
      <c r="C78" s="13"/>
      <c r="D78" s="13"/>
      <c r="E78" s="14"/>
      <c r="F78" s="14"/>
      <c r="G78" s="14"/>
    </row>
    <row r="79" spans="1:7" ht="30" customHeight="1" thickTop="1" x14ac:dyDescent="0.25"/>
    <row r="80" spans="1:7" ht="30" customHeight="1" x14ac:dyDescent="0.25">
      <c r="A80" s="40" t="s">
        <v>242</v>
      </c>
      <c r="B80" s="40"/>
      <c r="C80" s="40"/>
      <c r="D80" s="40"/>
      <c r="E80" s="40"/>
      <c r="F80" s="40"/>
      <c r="G80" s="40"/>
    </row>
    <row r="81" spans="1:7" ht="30" customHeight="1" thickBot="1" x14ac:dyDescent="0.3"/>
    <row r="82" spans="1:7" ht="30" customHeight="1" thickTop="1" thickBot="1" x14ac:dyDescent="0.3">
      <c r="B82" s="1" t="s">
        <v>0</v>
      </c>
      <c r="C82" s="37" t="s">
        <v>241</v>
      </c>
      <c r="D82" s="38"/>
      <c r="E82" s="38"/>
      <c r="F82" s="39"/>
      <c r="G82" s="10" t="s">
        <v>1</v>
      </c>
    </row>
    <row r="83" spans="1:7" ht="30" customHeight="1" thickTop="1" thickBot="1" x14ac:dyDescent="0.3">
      <c r="A83" s="7"/>
      <c r="B83" s="3" t="s">
        <v>56</v>
      </c>
      <c r="C83" s="34" t="s">
        <v>273</v>
      </c>
      <c r="D83" s="35"/>
      <c r="E83" s="35"/>
      <c r="F83" s="36"/>
      <c r="G83" s="18"/>
    </row>
    <row r="84" spans="1:7" ht="30" customHeight="1" thickTop="1" thickBot="1" x14ac:dyDescent="0.3">
      <c r="A84" s="7"/>
      <c r="B84" s="2" t="s">
        <v>57</v>
      </c>
      <c r="C84" s="34" t="s">
        <v>274</v>
      </c>
      <c r="D84" s="35"/>
      <c r="E84" s="35"/>
      <c r="F84" s="36"/>
      <c r="G84" s="18"/>
    </row>
    <row r="85" spans="1:7" ht="30" customHeight="1" thickTop="1" thickBot="1" x14ac:dyDescent="0.3">
      <c r="A85" s="7"/>
      <c r="B85" s="2" t="s">
        <v>277</v>
      </c>
      <c r="C85" s="34" t="s">
        <v>275</v>
      </c>
      <c r="D85" s="35"/>
      <c r="E85" s="35"/>
      <c r="F85" s="36"/>
      <c r="G85" s="18"/>
    </row>
    <row r="86" spans="1:7" ht="30" customHeight="1" thickTop="1" thickBot="1" x14ac:dyDescent="0.3">
      <c r="A86" s="7"/>
      <c r="B86" s="2" t="s">
        <v>189</v>
      </c>
      <c r="C86" s="34" t="s">
        <v>276</v>
      </c>
      <c r="D86" s="35"/>
      <c r="E86" s="35"/>
      <c r="F86" s="36"/>
      <c r="G86" s="17"/>
    </row>
    <row r="87" spans="1:7" ht="30" customHeight="1" thickTop="1" thickBot="1" x14ac:dyDescent="0.3">
      <c r="A87" s="7"/>
      <c r="B87" s="2" t="s">
        <v>278</v>
      </c>
      <c r="C87" s="34" t="s">
        <v>281</v>
      </c>
      <c r="D87" s="35"/>
      <c r="E87" s="35"/>
      <c r="F87" s="36"/>
      <c r="G87" s="17"/>
    </row>
    <row r="88" spans="1:7" ht="30" customHeight="1" thickTop="1" thickBot="1" x14ac:dyDescent="0.3">
      <c r="A88" s="7"/>
      <c r="B88" s="2" t="s">
        <v>279</v>
      </c>
      <c r="C88" s="34" t="s">
        <v>282</v>
      </c>
      <c r="D88" s="35"/>
      <c r="E88" s="35"/>
      <c r="F88" s="36"/>
      <c r="G88" s="17"/>
    </row>
    <row r="89" spans="1:7" ht="30" customHeight="1" thickTop="1" thickBot="1" x14ac:dyDescent="0.3">
      <c r="A89" s="7"/>
      <c r="B89" s="2" t="s">
        <v>280</v>
      </c>
      <c r="C89" s="34" t="s">
        <v>283</v>
      </c>
      <c r="D89" s="35"/>
      <c r="E89" s="35"/>
      <c r="F89" s="36"/>
      <c r="G89" s="17"/>
    </row>
    <row r="90" spans="1:7" ht="30" customHeight="1" thickTop="1" thickBot="1" x14ac:dyDescent="0.3">
      <c r="A90" s="7"/>
      <c r="B90" s="2" t="s">
        <v>190</v>
      </c>
      <c r="C90" s="34" t="s">
        <v>284</v>
      </c>
      <c r="D90" s="35"/>
      <c r="E90" s="35"/>
      <c r="F90" s="36"/>
      <c r="G90" s="17"/>
    </row>
    <row r="91" spans="1:7" ht="30" customHeight="1" thickTop="1" thickBot="1" x14ac:dyDescent="0.3">
      <c r="A91" s="7"/>
      <c r="B91" s="2" t="s">
        <v>191</v>
      </c>
      <c r="C91" s="34" t="s">
        <v>285</v>
      </c>
      <c r="D91" s="35"/>
      <c r="E91" s="35"/>
      <c r="F91" s="36"/>
      <c r="G91" s="17"/>
    </row>
    <row r="92" spans="1:7" ht="30" customHeight="1" thickTop="1" thickBot="1" x14ac:dyDescent="0.3">
      <c r="A92" s="7"/>
      <c r="B92" s="2" t="s">
        <v>192</v>
      </c>
      <c r="C92" s="34" t="s">
        <v>286</v>
      </c>
      <c r="D92" s="35"/>
      <c r="E92" s="35"/>
      <c r="F92" s="36"/>
      <c r="G92" s="17"/>
    </row>
    <row r="93" spans="1:7" ht="30" customHeight="1" thickTop="1" thickBot="1" x14ac:dyDescent="0.3">
      <c r="A93" s="7"/>
      <c r="B93" s="2" t="s">
        <v>193</v>
      </c>
      <c r="C93" s="34" t="s">
        <v>287</v>
      </c>
      <c r="D93" s="35"/>
      <c r="E93" s="35"/>
      <c r="F93" s="36"/>
      <c r="G93" s="17"/>
    </row>
    <row r="94" spans="1:7" ht="30" customHeight="1" thickTop="1" thickBot="1" x14ac:dyDescent="0.3">
      <c r="A94" s="7"/>
      <c r="B94" s="2" t="s">
        <v>194</v>
      </c>
      <c r="C94" s="34" t="s">
        <v>288</v>
      </c>
      <c r="D94" s="35"/>
      <c r="E94" s="35"/>
      <c r="F94" s="36"/>
      <c r="G94" s="17"/>
    </row>
    <row r="95" spans="1:7" ht="30" customHeight="1" thickTop="1" thickBot="1" x14ac:dyDescent="0.3">
      <c r="A95" s="7"/>
      <c r="B95" s="2" t="s">
        <v>195</v>
      </c>
      <c r="C95" s="34" t="s">
        <v>297</v>
      </c>
      <c r="D95" s="35"/>
      <c r="E95" s="35"/>
      <c r="F95" s="36"/>
      <c r="G95" s="17"/>
    </row>
    <row r="96" spans="1:7" ht="30" customHeight="1" thickTop="1" thickBot="1" x14ac:dyDescent="0.3">
      <c r="A96" s="7"/>
      <c r="B96" s="2" t="s">
        <v>196</v>
      </c>
      <c r="C96" s="34" t="s">
        <v>298</v>
      </c>
      <c r="D96" s="35"/>
      <c r="E96" s="35"/>
      <c r="F96" s="36"/>
      <c r="G96" s="17"/>
    </row>
    <row r="97" spans="1:7" ht="30" customHeight="1" thickTop="1" thickBot="1" x14ac:dyDescent="0.3">
      <c r="A97" s="7"/>
      <c r="B97" s="2" t="s">
        <v>197</v>
      </c>
      <c r="C97" s="34" t="s">
        <v>299</v>
      </c>
      <c r="D97" s="35"/>
      <c r="E97" s="35"/>
      <c r="F97" s="36"/>
      <c r="G97" s="17"/>
    </row>
    <row r="98" spans="1:7" ht="30" customHeight="1" thickTop="1" thickBot="1" x14ac:dyDescent="0.3">
      <c r="A98" s="7"/>
      <c r="B98" s="2" t="s">
        <v>198</v>
      </c>
      <c r="C98" s="34" t="s">
        <v>300</v>
      </c>
      <c r="D98" s="35"/>
      <c r="E98" s="35"/>
      <c r="F98" s="36"/>
      <c r="G98" s="17"/>
    </row>
    <row r="99" spans="1:7" ht="30" customHeight="1" thickTop="1" thickBot="1" x14ac:dyDescent="0.3">
      <c r="A99" s="7"/>
      <c r="B99" s="2" t="s">
        <v>289</v>
      </c>
      <c r="C99" s="34" t="s">
        <v>301</v>
      </c>
      <c r="D99" s="35"/>
      <c r="E99" s="35"/>
      <c r="F99" s="36"/>
      <c r="G99" s="17"/>
    </row>
    <row r="100" spans="1:7" ht="30" customHeight="1" thickTop="1" thickBot="1" x14ac:dyDescent="0.3">
      <c r="A100" s="7"/>
      <c r="B100" s="2" t="s">
        <v>199</v>
      </c>
      <c r="C100" s="34" t="s">
        <v>302</v>
      </c>
      <c r="D100" s="35"/>
      <c r="E100" s="35"/>
      <c r="F100" s="36"/>
      <c r="G100" s="17"/>
    </row>
    <row r="101" spans="1:7" ht="30" customHeight="1" thickTop="1" thickBot="1" x14ac:dyDescent="0.3">
      <c r="A101" s="7"/>
      <c r="B101" s="2" t="s">
        <v>200</v>
      </c>
      <c r="C101" s="34" t="s">
        <v>303</v>
      </c>
      <c r="D101" s="35"/>
      <c r="E101" s="35"/>
      <c r="F101" s="36"/>
      <c r="G101" s="17"/>
    </row>
    <row r="102" spans="1:7" ht="30" customHeight="1" thickTop="1" thickBot="1" x14ac:dyDescent="0.3">
      <c r="A102" s="7"/>
      <c r="B102" s="2" t="s">
        <v>201</v>
      </c>
      <c r="C102" s="34" t="s">
        <v>304</v>
      </c>
      <c r="D102" s="35"/>
      <c r="E102" s="35"/>
      <c r="F102" s="36"/>
      <c r="G102" s="17"/>
    </row>
    <row r="103" spans="1:7" ht="30" customHeight="1" thickTop="1" thickBot="1" x14ac:dyDescent="0.3">
      <c r="A103" s="7"/>
      <c r="B103" s="2" t="s">
        <v>290</v>
      </c>
      <c r="C103" s="34" t="s">
        <v>305</v>
      </c>
      <c r="D103" s="35"/>
      <c r="E103" s="35"/>
      <c r="F103" s="36"/>
      <c r="G103" s="17"/>
    </row>
    <row r="104" spans="1:7" ht="30" customHeight="1" thickTop="1" thickBot="1" x14ac:dyDescent="0.3">
      <c r="A104" s="7"/>
      <c r="B104" s="2" t="s">
        <v>291</v>
      </c>
      <c r="C104" s="34" t="s">
        <v>306</v>
      </c>
      <c r="D104" s="35"/>
      <c r="E104" s="35"/>
      <c r="F104" s="36"/>
      <c r="G104" s="17"/>
    </row>
    <row r="105" spans="1:7" ht="30" customHeight="1" thickTop="1" thickBot="1" x14ac:dyDescent="0.3">
      <c r="A105" s="7"/>
      <c r="B105" s="2" t="s">
        <v>292</v>
      </c>
      <c r="C105" s="34" t="s">
        <v>307</v>
      </c>
      <c r="D105" s="35"/>
      <c r="E105" s="35"/>
      <c r="F105" s="36"/>
      <c r="G105" s="17"/>
    </row>
    <row r="106" spans="1:7" ht="30" customHeight="1" thickTop="1" thickBot="1" x14ac:dyDescent="0.3">
      <c r="A106" s="7"/>
      <c r="B106" s="2" t="s">
        <v>202</v>
      </c>
      <c r="C106" s="34" t="s">
        <v>308</v>
      </c>
      <c r="D106" s="35"/>
      <c r="E106" s="35"/>
      <c r="F106" s="36"/>
      <c r="G106" s="17"/>
    </row>
    <row r="107" spans="1:7" ht="30" customHeight="1" thickTop="1" thickBot="1" x14ac:dyDescent="0.3">
      <c r="A107" s="7"/>
      <c r="B107" s="2" t="s">
        <v>203</v>
      </c>
      <c r="C107" s="34" t="s">
        <v>309</v>
      </c>
      <c r="D107" s="35"/>
      <c r="E107" s="35"/>
      <c r="F107" s="36"/>
      <c r="G107" s="17"/>
    </row>
    <row r="108" spans="1:7" ht="30" customHeight="1" thickTop="1" thickBot="1" x14ac:dyDescent="0.3">
      <c r="A108" s="7"/>
      <c r="B108" s="2" t="s">
        <v>204</v>
      </c>
      <c r="C108" s="34" t="s">
        <v>310</v>
      </c>
      <c r="D108" s="35"/>
      <c r="E108" s="35"/>
      <c r="F108" s="36"/>
      <c r="G108" s="17"/>
    </row>
    <row r="109" spans="1:7" ht="30" customHeight="1" thickTop="1" thickBot="1" x14ac:dyDescent="0.3">
      <c r="A109" s="7"/>
      <c r="B109" s="2" t="s">
        <v>205</v>
      </c>
      <c r="C109" s="34" t="s">
        <v>311</v>
      </c>
      <c r="D109" s="35"/>
      <c r="E109" s="35"/>
      <c r="F109" s="36"/>
      <c r="G109" s="17"/>
    </row>
    <row r="110" spans="1:7" ht="30" customHeight="1" thickTop="1" thickBot="1" x14ac:dyDescent="0.3">
      <c r="A110" s="7"/>
      <c r="B110" s="2" t="s">
        <v>206</v>
      </c>
      <c r="C110" s="34" t="s">
        <v>312</v>
      </c>
      <c r="D110" s="35"/>
      <c r="E110" s="35"/>
      <c r="F110" s="36"/>
      <c r="G110" s="17"/>
    </row>
    <row r="111" spans="1:7" ht="30" customHeight="1" thickTop="1" thickBot="1" x14ac:dyDescent="0.3">
      <c r="A111" s="7"/>
      <c r="B111" s="2" t="s">
        <v>207</v>
      </c>
      <c r="C111" s="34" t="s">
        <v>313</v>
      </c>
      <c r="D111" s="35"/>
      <c r="E111" s="35"/>
      <c r="F111" s="36"/>
      <c r="G111" s="17"/>
    </row>
    <row r="112" spans="1:7" ht="30" customHeight="1" thickTop="1" thickBot="1" x14ac:dyDescent="0.3">
      <c r="A112" s="7"/>
      <c r="B112" s="2" t="s">
        <v>208</v>
      </c>
      <c r="C112" s="34" t="s">
        <v>314</v>
      </c>
      <c r="D112" s="35"/>
      <c r="E112" s="35"/>
      <c r="F112" s="36"/>
      <c r="G112" s="17"/>
    </row>
    <row r="113" spans="1:7" ht="30" customHeight="1" thickTop="1" thickBot="1" x14ac:dyDescent="0.3">
      <c r="A113" s="7"/>
      <c r="B113" s="2" t="s">
        <v>209</v>
      </c>
      <c r="C113" s="34" t="s">
        <v>315</v>
      </c>
      <c r="D113" s="35"/>
      <c r="E113" s="35"/>
      <c r="F113" s="36"/>
      <c r="G113" s="17"/>
    </row>
    <row r="114" spans="1:7" ht="30" customHeight="1" thickTop="1" thickBot="1" x14ac:dyDescent="0.3">
      <c r="A114" s="7"/>
      <c r="B114" s="2" t="s">
        <v>272</v>
      </c>
      <c r="C114" s="34" t="s">
        <v>316</v>
      </c>
      <c r="D114" s="35"/>
      <c r="E114" s="35"/>
      <c r="F114" s="36"/>
      <c r="G114" s="17"/>
    </row>
    <row r="115" spans="1:7" ht="30" customHeight="1" thickTop="1" thickBot="1" x14ac:dyDescent="0.3">
      <c r="A115" s="7"/>
      <c r="B115" s="2" t="s">
        <v>293</v>
      </c>
      <c r="C115" s="34" t="s">
        <v>317</v>
      </c>
      <c r="D115" s="35"/>
      <c r="E115" s="35"/>
      <c r="F115" s="36"/>
      <c r="G115" s="17"/>
    </row>
    <row r="116" spans="1:7" ht="30" customHeight="1" thickTop="1" thickBot="1" x14ac:dyDescent="0.3">
      <c r="A116" s="7"/>
      <c r="B116" s="2" t="s">
        <v>210</v>
      </c>
      <c r="C116" s="34" t="s">
        <v>318</v>
      </c>
      <c r="D116" s="35"/>
      <c r="E116" s="35"/>
      <c r="F116" s="36"/>
      <c r="G116" s="17"/>
    </row>
    <row r="117" spans="1:7" ht="30" customHeight="1" thickTop="1" thickBot="1" x14ac:dyDescent="0.3">
      <c r="A117" s="7"/>
      <c r="B117" s="2" t="s">
        <v>211</v>
      </c>
      <c r="C117" s="34" t="s">
        <v>319</v>
      </c>
      <c r="D117" s="35"/>
      <c r="E117" s="35"/>
      <c r="F117" s="36"/>
      <c r="G117" s="17"/>
    </row>
    <row r="118" spans="1:7" ht="30" customHeight="1" thickTop="1" thickBot="1" x14ac:dyDescent="0.3">
      <c r="A118" s="7"/>
      <c r="B118" s="2" t="s">
        <v>212</v>
      </c>
      <c r="C118" s="34" t="s">
        <v>320</v>
      </c>
      <c r="D118" s="35"/>
      <c r="E118" s="35"/>
      <c r="F118" s="36"/>
      <c r="G118" s="17"/>
    </row>
    <row r="119" spans="1:7" ht="30" customHeight="1" thickTop="1" thickBot="1" x14ac:dyDescent="0.3">
      <c r="A119" s="7"/>
      <c r="B119" s="2" t="s">
        <v>294</v>
      </c>
      <c r="C119" s="34" t="s">
        <v>321</v>
      </c>
      <c r="D119" s="35"/>
      <c r="E119" s="35"/>
      <c r="F119" s="36"/>
      <c r="G119" s="17"/>
    </row>
    <row r="120" spans="1:7" ht="30" customHeight="1" thickTop="1" thickBot="1" x14ac:dyDescent="0.3">
      <c r="A120" s="7"/>
      <c r="B120" s="2" t="s">
        <v>295</v>
      </c>
      <c r="C120" s="34" t="s">
        <v>322</v>
      </c>
      <c r="D120" s="35"/>
      <c r="E120" s="35"/>
      <c r="F120" s="36"/>
      <c r="G120" s="17"/>
    </row>
    <row r="121" spans="1:7" ht="30" customHeight="1" thickTop="1" thickBot="1" x14ac:dyDescent="0.3">
      <c r="A121" s="7"/>
      <c r="B121" s="2" t="s">
        <v>296</v>
      </c>
      <c r="C121" s="34" t="s">
        <v>323</v>
      </c>
      <c r="D121" s="35"/>
      <c r="E121" s="35"/>
      <c r="F121" s="36"/>
      <c r="G121" s="17"/>
    </row>
    <row r="122" spans="1:7" ht="30" customHeight="1" thickTop="1" thickBot="1" x14ac:dyDescent="0.3">
      <c r="A122" s="7"/>
      <c r="B122" s="2" t="s">
        <v>213</v>
      </c>
      <c r="C122" s="34" t="s">
        <v>324</v>
      </c>
      <c r="D122" s="35"/>
      <c r="E122" s="35"/>
      <c r="F122" s="36"/>
      <c r="G122" s="17"/>
    </row>
    <row r="123" spans="1:7" ht="30" customHeight="1" thickTop="1" thickBot="1" x14ac:dyDescent="0.3">
      <c r="A123" s="7"/>
      <c r="B123" s="2" t="s">
        <v>214</v>
      </c>
      <c r="C123" s="34" t="s">
        <v>325</v>
      </c>
      <c r="D123" s="35"/>
      <c r="E123" s="35"/>
      <c r="F123" s="36"/>
      <c r="G123" s="17"/>
    </row>
    <row r="124" spans="1:7" ht="30" customHeight="1" thickTop="1" thickBot="1" x14ac:dyDescent="0.3">
      <c r="A124" s="7"/>
      <c r="B124" s="2" t="s">
        <v>215</v>
      </c>
      <c r="C124" s="34" t="s">
        <v>326</v>
      </c>
      <c r="D124" s="35"/>
      <c r="E124" s="35"/>
      <c r="F124" s="36"/>
      <c r="G124" s="17"/>
    </row>
    <row r="125" spans="1:7" ht="30" customHeight="1" thickTop="1" thickBot="1" x14ac:dyDescent="0.3">
      <c r="A125" s="7"/>
      <c r="B125" s="2" t="s">
        <v>216</v>
      </c>
      <c r="C125" s="34" t="s">
        <v>327</v>
      </c>
      <c r="D125" s="35"/>
      <c r="E125" s="35"/>
      <c r="F125" s="36"/>
      <c r="G125" s="17"/>
    </row>
    <row r="126" spans="1:7" ht="30" customHeight="1" thickTop="1" thickBot="1" x14ac:dyDescent="0.3">
      <c r="A126" s="7"/>
      <c r="B126" s="2" t="s">
        <v>217</v>
      </c>
      <c r="C126" s="34" t="s">
        <v>328</v>
      </c>
      <c r="D126" s="35"/>
      <c r="E126" s="35"/>
      <c r="F126" s="36"/>
      <c r="G126" s="17"/>
    </row>
    <row r="127" spans="1:7" ht="30" customHeight="1" thickTop="1" thickBot="1" x14ac:dyDescent="0.3">
      <c r="A127" s="7"/>
      <c r="B127" s="2" t="s">
        <v>218</v>
      </c>
      <c r="C127" s="34" t="s">
        <v>329</v>
      </c>
      <c r="D127" s="35"/>
      <c r="E127" s="35"/>
      <c r="F127" s="36"/>
      <c r="G127" s="17"/>
    </row>
    <row r="128" spans="1:7" ht="30" customHeight="1" thickTop="1" thickBot="1" x14ac:dyDescent="0.3">
      <c r="A128" s="7"/>
      <c r="B128" s="2" t="s">
        <v>219</v>
      </c>
      <c r="C128" s="34" t="s">
        <v>330</v>
      </c>
      <c r="D128" s="35"/>
      <c r="E128" s="35"/>
      <c r="F128" s="36"/>
      <c r="G128" s="17"/>
    </row>
    <row r="129" spans="1:7" ht="30" customHeight="1" thickTop="1" thickBot="1" x14ac:dyDescent="0.3">
      <c r="A129" s="7"/>
      <c r="B129" s="2" t="s">
        <v>220</v>
      </c>
      <c r="C129" s="34" t="s">
        <v>331</v>
      </c>
      <c r="D129" s="35"/>
      <c r="E129" s="35"/>
      <c r="F129" s="36"/>
      <c r="G129" s="17"/>
    </row>
    <row r="130" spans="1:7" ht="30" customHeight="1" thickTop="1" thickBot="1" x14ac:dyDescent="0.3">
      <c r="A130" s="7"/>
      <c r="B130" s="2" t="s">
        <v>221</v>
      </c>
      <c r="C130" s="34" t="s">
        <v>332</v>
      </c>
      <c r="D130" s="35"/>
      <c r="E130" s="35"/>
      <c r="F130" s="36"/>
      <c r="G130" s="17"/>
    </row>
    <row r="131" spans="1:7" ht="30" customHeight="1" thickTop="1" thickBot="1" x14ac:dyDescent="0.3"/>
    <row r="132" spans="1:7" ht="30" customHeight="1" thickTop="1" thickBot="1" x14ac:dyDescent="0.3">
      <c r="A132" s="7"/>
      <c r="B132" s="1" t="s">
        <v>0</v>
      </c>
      <c r="C132" s="1" t="s">
        <v>6</v>
      </c>
      <c r="D132" s="1" t="s">
        <v>7</v>
      </c>
      <c r="E132" s="1" t="s">
        <v>8</v>
      </c>
      <c r="F132" s="1" t="s">
        <v>4</v>
      </c>
      <c r="G132" s="9" t="s">
        <v>5</v>
      </c>
    </row>
    <row r="133" spans="1:7" ht="30" customHeight="1" thickTop="1" thickBot="1" x14ac:dyDescent="0.3">
      <c r="A133" s="7"/>
      <c r="B133" s="3" t="s">
        <v>58</v>
      </c>
      <c r="C133" s="13"/>
      <c r="D133" s="13"/>
      <c r="E133" s="14"/>
      <c r="F133" s="14"/>
      <c r="G133" s="14"/>
    </row>
    <row r="134" spans="1:7" ht="30" customHeight="1" thickTop="1" x14ac:dyDescent="0.25"/>
    <row r="135" spans="1:7" ht="30" customHeight="1" x14ac:dyDescent="0.25">
      <c r="A135" s="40" t="s">
        <v>244</v>
      </c>
      <c r="B135" s="40"/>
      <c r="C135" s="40"/>
      <c r="D135" s="40"/>
      <c r="E135" s="40"/>
      <c r="F135" s="40"/>
      <c r="G135" s="40"/>
    </row>
    <row r="136" spans="1:7" ht="30" customHeight="1" thickBot="1" x14ac:dyDescent="0.3"/>
    <row r="137" spans="1:7" ht="30" customHeight="1" thickTop="1" thickBot="1" x14ac:dyDescent="0.3">
      <c r="B137" s="1" t="s">
        <v>0</v>
      </c>
      <c r="C137" s="37" t="s">
        <v>243</v>
      </c>
      <c r="D137" s="38"/>
      <c r="E137" s="38"/>
      <c r="F137" s="39"/>
      <c r="G137" s="10" t="s">
        <v>1</v>
      </c>
    </row>
    <row r="138" spans="1:7" ht="30" customHeight="1" thickTop="1" thickBot="1" x14ac:dyDescent="0.3">
      <c r="B138" s="3" t="s">
        <v>59</v>
      </c>
      <c r="C138" s="34" t="s">
        <v>273</v>
      </c>
      <c r="D138" s="35"/>
      <c r="E138" s="35"/>
      <c r="F138" s="36"/>
      <c r="G138" s="18"/>
    </row>
    <row r="139" spans="1:7" ht="30" customHeight="1" thickTop="1" thickBot="1" x14ac:dyDescent="0.3">
      <c r="B139" s="2" t="s">
        <v>333</v>
      </c>
      <c r="C139" s="34" t="s">
        <v>274</v>
      </c>
      <c r="D139" s="35"/>
      <c r="E139" s="35"/>
      <c r="F139" s="36"/>
      <c r="G139" s="18"/>
    </row>
    <row r="140" spans="1:7" ht="30" customHeight="1" thickTop="1" thickBot="1" x14ac:dyDescent="0.3">
      <c r="B140" s="2" t="s">
        <v>60</v>
      </c>
      <c r="C140" s="34" t="s">
        <v>275</v>
      </c>
      <c r="D140" s="35"/>
      <c r="E140" s="35"/>
      <c r="F140" s="36"/>
      <c r="G140" s="18"/>
    </row>
    <row r="141" spans="1:7" ht="30" customHeight="1" thickTop="1" thickBot="1" x14ac:dyDescent="0.3">
      <c r="B141" s="2" t="s">
        <v>245</v>
      </c>
      <c r="C141" s="34" t="s">
        <v>276</v>
      </c>
      <c r="D141" s="35"/>
      <c r="E141" s="35"/>
      <c r="F141" s="36"/>
      <c r="G141" s="17"/>
    </row>
    <row r="142" spans="1:7" ht="30" customHeight="1" thickTop="1" thickBot="1" x14ac:dyDescent="0.3">
      <c r="B142" s="2" t="s">
        <v>334</v>
      </c>
      <c r="C142" s="34" t="s">
        <v>281</v>
      </c>
      <c r="D142" s="35"/>
      <c r="E142" s="35"/>
      <c r="F142" s="36"/>
      <c r="G142" s="17"/>
    </row>
    <row r="143" spans="1:7" ht="30" customHeight="1" thickTop="1" thickBot="1" x14ac:dyDescent="0.3">
      <c r="B143" s="2" t="s">
        <v>61</v>
      </c>
      <c r="C143" s="34" t="s">
        <v>282</v>
      </c>
      <c r="D143" s="35"/>
      <c r="E143" s="35"/>
      <c r="F143" s="36"/>
      <c r="G143" s="17"/>
    </row>
    <row r="144" spans="1:7" ht="30" customHeight="1" thickTop="1" thickBot="1" x14ac:dyDescent="0.3">
      <c r="B144" s="2" t="s">
        <v>62</v>
      </c>
      <c r="C144" s="34" t="s">
        <v>283</v>
      </c>
      <c r="D144" s="35"/>
      <c r="E144" s="35"/>
      <c r="F144" s="36"/>
      <c r="G144" s="17"/>
    </row>
    <row r="145" spans="2:7" ht="30" customHeight="1" thickTop="1" thickBot="1" x14ac:dyDescent="0.3">
      <c r="B145" s="2" t="s">
        <v>63</v>
      </c>
      <c r="C145" s="34" t="s">
        <v>284</v>
      </c>
      <c r="D145" s="35"/>
      <c r="E145" s="35"/>
      <c r="F145" s="36"/>
      <c r="G145" s="17"/>
    </row>
    <row r="146" spans="2:7" ht="30" customHeight="1" thickTop="1" thickBot="1" x14ac:dyDescent="0.3">
      <c r="B146" s="2" t="s">
        <v>246</v>
      </c>
      <c r="C146" s="34" t="s">
        <v>285</v>
      </c>
      <c r="D146" s="35"/>
      <c r="E146" s="35"/>
      <c r="F146" s="36"/>
      <c r="G146" s="17"/>
    </row>
    <row r="147" spans="2:7" ht="30" customHeight="1" thickTop="1" thickBot="1" x14ac:dyDescent="0.3">
      <c r="B147" s="2" t="s">
        <v>64</v>
      </c>
      <c r="C147" s="34" t="s">
        <v>286</v>
      </c>
      <c r="D147" s="35"/>
      <c r="E147" s="35"/>
      <c r="F147" s="36"/>
      <c r="G147" s="17"/>
    </row>
    <row r="148" spans="2:7" ht="30" customHeight="1" thickTop="1" thickBot="1" x14ac:dyDescent="0.3">
      <c r="B148" s="2" t="s">
        <v>247</v>
      </c>
      <c r="C148" s="34" t="s">
        <v>287</v>
      </c>
      <c r="D148" s="35"/>
      <c r="E148" s="35"/>
      <c r="F148" s="36"/>
      <c r="G148" s="17"/>
    </row>
    <row r="149" spans="2:7" ht="30" customHeight="1" thickTop="1" thickBot="1" x14ac:dyDescent="0.3">
      <c r="B149" s="2" t="s">
        <v>248</v>
      </c>
      <c r="C149" s="34" t="s">
        <v>288</v>
      </c>
      <c r="D149" s="35"/>
      <c r="E149" s="35"/>
      <c r="F149" s="36"/>
      <c r="G149" s="17"/>
    </row>
    <row r="150" spans="2:7" ht="30" customHeight="1" thickTop="1" thickBot="1" x14ac:dyDescent="0.3">
      <c r="B150" s="2" t="s">
        <v>249</v>
      </c>
      <c r="C150" s="34" t="s">
        <v>297</v>
      </c>
      <c r="D150" s="35"/>
      <c r="E150" s="35"/>
      <c r="F150" s="36"/>
      <c r="G150" s="17"/>
    </row>
    <row r="151" spans="2:7" ht="30" customHeight="1" thickTop="1" thickBot="1" x14ac:dyDescent="0.3">
      <c r="B151" s="2" t="s">
        <v>65</v>
      </c>
      <c r="C151" s="34" t="s">
        <v>298</v>
      </c>
      <c r="D151" s="35"/>
      <c r="E151" s="35"/>
      <c r="F151" s="36"/>
      <c r="G151" s="17"/>
    </row>
    <row r="152" spans="2:7" ht="30" customHeight="1" thickTop="1" thickBot="1" x14ac:dyDescent="0.3">
      <c r="B152" s="2" t="s">
        <v>66</v>
      </c>
      <c r="C152" s="34" t="s">
        <v>299</v>
      </c>
      <c r="D152" s="35"/>
      <c r="E152" s="35"/>
      <c r="F152" s="36"/>
      <c r="G152" s="17"/>
    </row>
    <row r="153" spans="2:7" ht="30" customHeight="1" thickTop="1" thickBot="1" x14ac:dyDescent="0.3">
      <c r="B153" s="2" t="s">
        <v>67</v>
      </c>
      <c r="C153" s="34" t="s">
        <v>300</v>
      </c>
      <c r="D153" s="35"/>
      <c r="E153" s="35"/>
      <c r="F153" s="36"/>
      <c r="G153" s="17"/>
    </row>
    <row r="154" spans="2:7" ht="30" customHeight="1" thickTop="1" thickBot="1" x14ac:dyDescent="0.3">
      <c r="B154" s="2" t="s">
        <v>335</v>
      </c>
      <c r="C154" s="34" t="s">
        <v>301</v>
      </c>
      <c r="D154" s="35"/>
      <c r="E154" s="35"/>
      <c r="F154" s="36"/>
      <c r="G154" s="17"/>
    </row>
    <row r="155" spans="2:7" ht="30" customHeight="1" thickTop="1" thickBot="1" x14ac:dyDescent="0.3">
      <c r="B155" s="2" t="s">
        <v>68</v>
      </c>
      <c r="C155" s="34" t="s">
        <v>302</v>
      </c>
      <c r="D155" s="35"/>
      <c r="E155" s="35"/>
      <c r="F155" s="36"/>
      <c r="G155" s="17"/>
    </row>
    <row r="156" spans="2:7" ht="30" customHeight="1" thickTop="1" thickBot="1" x14ac:dyDescent="0.3">
      <c r="B156" s="2" t="s">
        <v>250</v>
      </c>
      <c r="C156" s="34" t="s">
        <v>303</v>
      </c>
      <c r="D156" s="35"/>
      <c r="E156" s="35"/>
      <c r="F156" s="36"/>
      <c r="G156" s="17"/>
    </row>
    <row r="157" spans="2:7" ht="30" customHeight="1" thickTop="1" thickBot="1" x14ac:dyDescent="0.3">
      <c r="B157" s="2" t="s">
        <v>251</v>
      </c>
      <c r="C157" s="34" t="s">
        <v>304</v>
      </c>
      <c r="D157" s="35"/>
      <c r="E157" s="35"/>
      <c r="F157" s="36"/>
      <c r="G157" s="17"/>
    </row>
    <row r="158" spans="2:7" ht="30" customHeight="1" thickTop="1" thickBot="1" x14ac:dyDescent="0.3">
      <c r="B158" s="2" t="s">
        <v>336</v>
      </c>
      <c r="C158" s="34" t="s">
        <v>305</v>
      </c>
      <c r="D158" s="35"/>
      <c r="E158" s="35"/>
      <c r="F158" s="36"/>
      <c r="G158" s="17"/>
    </row>
    <row r="159" spans="2:7" ht="30" customHeight="1" thickTop="1" thickBot="1" x14ac:dyDescent="0.3">
      <c r="B159" s="2" t="s">
        <v>69</v>
      </c>
      <c r="C159" s="34" t="s">
        <v>306</v>
      </c>
      <c r="D159" s="35"/>
      <c r="E159" s="35"/>
      <c r="F159" s="36"/>
      <c r="G159" s="17"/>
    </row>
    <row r="160" spans="2:7" ht="30" customHeight="1" thickTop="1" thickBot="1" x14ac:dyDescent="0.3">
      <c r="B160" s="2" t="s">
        <v>70</v>
      </c>
      <c r="C160" s="34" t="s">
        <v>307</v>
      </c>
      <c r="D160" s="35"/>
      <c r="E160" s="35"/>
      <c r="F160" s="36"/>
      <c r="G160" s="17"/>
    </row>
    <row r="161" spans="2:7" ht="30" customHeight="1" thickTop="1" thickBot="1" x14ac:dyDescent="0.3">
      <c r="B161" s="2" t="s">
        <v>71</v>
      </c>
      <c r="C161" s="34" t="s">
        <v>308</v>
      </c>
      <c r="D161" s="35"/>
      <c r="E161" s="35"/>
      <c r="F161" s="36"/>
      <c r="G161" s="17"/>
    </row>
    <row r="162" spans="2:7" ht="30" customHeight="1" thickTop="1" thickBot="1" x14ac:dyDescent="0.3">
      <c r="B162" s="2" t="s">
        <v>252</v>
      </c>
      <c r="C162" s="34" t="s">
        <v>309</v>
      </c>
      <c r="D162" s="35"/>
      <c r="E162" s="35"/>
      <c r="F162" s="36"/>
      <c r="G162" s="17"/>
    </row>
    <row r="163" spans="2:7" ht="30" customHeight="1" thickTop="1" thickBot="1" x14ac:dyDescent="0.3">
      <c r="B163" s="2" t="s">
        <v>253</v>
      </c>
      <c r="C163" s="34" t="s">
        <v>310</v>
      </c>
      <c r="D163" s="35"/>
      <c r="E163" s="35"/>
      <c r="F163" s="36"/>
      <c r="G163" s="17"/>
    </row>
    <row r="164" spans="2:7" ht="30" customHeight="1" thickTop="1" thickBot="1" x14ac:dyDescent="0.3">
      <c r="B164" s="2" t="s">
        <v>254</v>
      </c>
      <c r="C164" s="34" t="s">
        <v>311</v>
      </c>
      <c r="D164" s="35"/>
      <c r="E164" s="35"/>
      <c r="F164" s="36"/>
      <c r="G164" s="17"/>
    </row>
    <row r="165" spans="2:7" ht="30" customHeight="1" thickTop="1" thickBot="1" x14ac:dyDescent="0.3">
      <c r="B165" s="2" t="s">
        <v>255</v>
      </c>
      <c r="C165" s="34" t="s">
        <v>312</v>
      </c>
      <c r="D165" s="35"/>
      <c r="E165" s="35"/>
      <c r="F165" s="36"/>
      <c r="G165" s="17"/>
    </row>
    <row r="166" spans="2:7" ht="30" customHeight="1" thickTop="1" thickBot="1" x14ac:dyDescent="0.3">
      <c r="B166" s="2" t="s">
        <v>256</v>
      </c>
      <c r="C166" s="34" t="s">
        <v>313</v>
      </c>
      <c r="D166" s="35"/>
      <c r="E166" s="35"/>
      <c r="F166" s="36"/>
      <c r="G166" s="17"/>
    </row>
    <row r="167" spans="2:7" ht="30" customHeight="1" thickTop="1" thickBot="1" x14ac:dyDescent="0.3">
      <c r="B167" s="2" t="s">
        <v>257</v>
      </c>
      <c r="C167" s="34" t="s">
        <v>314</v>
      </c>
      <c r="D167" s="35"/>
      <c r="E167" s="35"/>
      <c r="F167" s="36"/>
      <c r="G167" s="17"/>
    </row>
    <row r="168" spans="2:7" ht="30" customHeight="1" thickTop="1" thickBot="1" x14ac:dyDescent="0.3">
      <c r="B168" s="2" t="s">
        <v>258</v>
      </c>
      <c r="C168" s="34" t="s">
        <v>315</v>
      </c>
      <c r="D168" s="35"/>
      <c r="E168" s="35"/>
      <c r="F168" s="36"/>
      <c r="G168" s="17"/>
    </row>
    <row r="169" spans="2:7" ht="30" customHeight="1" thickTop="1" thickBot="1" x14ac:dyDescent="0.3">
      <c r="B169" s="2" t="s">
        <v>271</v>
      </c>
      <c r="C169" s="34" t="s">
        <v>316</v>
      </c>
      <c r="D169" s="35"/>
      <c r="E169" s="35"/>
      <c r="F169" s="36"/>
      <c r="G169" s="17"/>
    </row>
    <row r="170" spans="2:7" ht="30" customHeight="1" thickTop="1" thickBot="1" x14ac:dyDescent="0.3">
      <c r="B170" s="2" t="s">
        <v>337</v>
      </c>
      <c r="C170" s="34" t="s">
        <v>317</v>
      </c>
      <c r="D170" s="35"/>
      <c r="E170" s="35"/>
      <c r="F170" s="36"/>
      <c r="G170" s="17"/>
    </row>
    <row r="171" spans="2:7" ht="30" customHeight="1" thickTop="1" thickBot="1" x14ac:dyDescent="0.3">
      <c r="B171" s="2" t="s">
        <v>259</v>
      </c>
      <c r="C171" s="34" t="s">
        <v>318</v>
      </c>
      <c r="D171" s="35"/>
      <c r="E171" s="35"/>
      <c r="F171" s="36"/>
      <c r="G171" s="17"/>
    </row>
    <row r="172" spans="2:7" ht="30" customHeight="1" thickTop="1" thickBot="1" x14ac:dyDescent="0.3">
      <c r="B172" s="2" t="s">
        <v>260</v>
      </c>
      <c r="C172" s="34" t="s">
        <v>319</v>
      </c>
      <c r="D172" s="35"/>
      <c r="E172" s="35"/>
      <c r="F172" s="36"/>
      <c r="G172" s="17"/>
    </row>
    <row r="173" spans="2:7" ht="30" customHeight="1" thickTop="1" thickBot="1" x14ac:dyDescent="0.3">
      <c r="B173" s="2" t="s">
        <v>261</v>
      </c>
      <c r="C173" s="34" t="s">
        <v>320</v>
      </c>
      <c r="D173" s="35"/>
      <c r="E173" s="35"/>
      <c r="F173" s="36"/>
      <c r="G173" s="17"/>
    </row>
    <row r="174" spans="2:7" ht="30" customHeight="1" thickTop="1" thickBot="1" x14ac:dyDescent="0.3">
      <c r="B174" s="2" t="s">
        <v>338</v>
      </c>
      <c r="C174" s="34" t="s">
        <v>321</v>
      </c>
      <c r="D174" s="35"/>
      <c r="E174" s="35"/>
      <c r="F174" s="36"/>
      <c r="G174" s="17"/>
    </row>
    <row r="175" spans="2:7" ht="30" customHeight="1" thickTop="1" thickBot="1" x14ac:dyDescent="0.3">
      <c r="B175" s="2" t="s">
        <v>339</v>
      </c>
      <c r="C175" s="34" t="s">
        <v>322</v>
      </c>
      <c r="D175" s="35"/>
      <c r="E175" s="35"/>
      <c r="F175" s="36"/>
      <c r="G175" s="17"/>
    </row>
    <row r="176" spans="2:7" ht="30" customHeight="1" thickTop="1" thickBot="1" x14ac:dyDescent="0.3">
      <c r="B176" s="2" t="s">
        <v>340</v>
      </c>
      <c r="C176" s="34" t="s">
        <v>323</v>
      </c>
      <c r="D176" s="35"/>
      <c r="E176" s="35"/>
      <c r="F176" s="36"/>
      <c r="G176" s="17"/>
    </row>
    <row r="177" spans="1:7" ht="30" customHeight="1" thickTop="1" thickBot="1" x14ac:dyDescent="0.3">
      <c r="B177" s="2" t="s">
        <v>262</v>
      </c>
      <c r="C177" s="34" t="s">
        <v>324</v>
      </c>
      <c r="D177" s="35"/>
      <c r="E177" s="35"/>
      <c r="F177" s="36"/>
      <c r="G177" s="17"/>
    </row>
    <row r="178" spans="1:7" ht="30" customHeight="1" thickTop="1" thickBot="1" x14ac:dyDescent="0.3">
      <c r="B178" s="2" t="s">
        <v>263</v>
      </c>
      <c r="C178" s="34" t="s">
        <v>325</v>
      </c>
      <c r="D178" s="35"/>
      <c r="E178" s="35"/>
      <c r="F178" s="36"/>
      <c r="G178" s="17"/>
    </row>
    <row r="179" spans="1:7" ht="30" customHeight="1" thickTop="1" thickBot="1" x14ac:dyDescent="0.3">
      <c r="B179" s="2" t="s">
        <v>264</v>
      </c>
      <c r="C179" s="34" t="s">
        <v>326</v>
      </c>
      <c r="D179" s="35"/>
      <c r="E179" s="35"/>
      <c r="F179" s="36"/>
      <c r="G179" s="17"/>
    </row>
    <row r="180" spans="1:7" ht="30" customHeight="1" thickTop="1" thickBot="1" x14ac:dyDescent="0.3">
      <c r="B180" s="2" t="s">
        <v>265</v>
      </c>
      <c r="C180" s="34" t="s">
        <v>327</v>
      </c>
      <c r="D180" s="35"/>
      <c r="E180" s="35"/>
      <c r="F180" s="36"/>
      <c r="G180" s="17"/>
    </row>
    <row r="181" spans="1:7" ht="30" customHeight="1" thickTop="1" thickBot="1" x14ac:dyDescent="0.3">
      <c r="B181" s="2" t="s">
        <v>266</v>
      </c>
      <c r="C181" s="34" t="s">
        <v>328</v>
      </c>
      <c r="D181" s="35"/>
      <c r="E181" s="35"/>
      <c r="F181" s="36"/>
      <c r="G181" s="17"/>
    </row>
    <row r="182" spans="1:7" ht="30" customHeight="1" thickTop="1" thickBot="1" x14ac:dyDescent="0.3">
      <c r="B182" s="2" t="s">
        <v>267</v>
      </c>
      <c r="C182" s="34" t="s">
        <v>329</v>
      </c>
      <c r="D182" s="35"/>
      <c r="E182" s="35"/>
      <c r="F182" s="36"/>
      <c r="G182" s="17"/>
    </row>
    <row r="183" spans="1:7" ht="39.75" customHeight="1" thickTop="1" thickBot="1" x14ac:dyDescent="0.3">
      <c r="B183" s="2" t="s">
        <v>268</v>
      </c>
      <c r="C183" s="34" t="s">
        <v>330</v>
      </c>
      <c r="D183" s="35"/>
      <c r="E183" s="35"/>
      <c r="F183" s="36"/>
      <c r="G183" s="17"/>
    </row>
    <row r="184" spans="1:7" ht="36" customHeight="1" thickTop="1" thickBot="1" x14ac:dyDescent="0.3">
      <c r="B184" s="2" t="s">
        <v>269</v>
      </c>
      <c r="C184" s="34" t="s">
        <v>331</v>
      </c>
      <c r="D184" s="35"/>
      <c r="E184" s="35"/>
      <c r="F184" s="36"/>
      <c r="G184" s="17"/>
    </row>
    <row r="185" spans="1:7" ht="38.25" customHeight="1" thickTop="1" thickBot="1" x14ac:dyDescent="0.3">
      <c r="B185" s="2" t="s">
        <v>270</v>
      </c>
      <c r="C185" s="34" t="s">
        <v>332</v>
      </c>
      <c r="D185" s="35"/>
      <c r="E185" s="35"/>
      <c r="F185" s="36"/>
      <c r="G185" s="17"/>
    </row>
    <row r="186" spans="1:7" ht="30" customHeight="1" thickTop="1" thickBot="1" x14ac:dyDescent="0.3"/>
    <row r="187" spans="1:7" ht="30" customHeight="1" thickTop="1" thickBot="1" x14ac:dyDescent="0.3">
      <c r="A187" s="7"/>
      <c r="B187" s="1" t="s">
        <v>0</v>
      </c>
      <c r="C187" s="1" t="s">
        <v>6</v>
      </c>
      <c r="D187" s="1" t="s">
        <v>7</v>
      </c>
      <c r="E187" s="1" t="s">
        <v>8</v>
      </c>
      <c r="F187" s="1" t="s">
        <v>4</v>
      </c>
      <c r="G187" s="9" t="s">
        <v>5</v>
      </c>
    </row>
    <row r="188" spans="1:7" ht="30" customHeight="1" thickTop="1" thickBot="1" x14ac:dyDescent="0.3">
      <c r="A188" s="7"/>
      <c r="B188" s="3" t="s">
        <v>72</v>
      </c>
      <c r="C188" s="13"/>
      <c r="D188" s="13"/>
      <c r="E188" s="14"/>
      <c r="F188" s="14"/>
      <c r="G188" s="14"/>
    </row>
    <row r="189" spans="1:7" ht="30" customHeight="1" thickTop="1" x14ac:dyDescent="0.25"/>
    <row r="190" spans="1:7" ht="30" customHeight="1" x14ac:dyDescent="0.25">
      <c r="A190" s="40" t="s">
        <v>386</v>
      </c>
      <c r="B190" s="40"/>
      <c r="C190" s="40"/>
      <c r="D190" s="40"/>
      <c r="E190" s="40"/>
      <c r="F190" s="40"/>
      <c r="G190" s="40"/>
    </row>
    <row r="191" spans="1:7" ht="30" customHeight="1" thickBot="1" x14ac:dyDescent="0.3"/>
    <row r="192" spans="1:7" ht="30" customHeight="1" thickTop="1" thickBot="1" x14ac:dyDescent="0.3">
      <c r="B192" s="1" t="s">
        <v>0</v>
      </c>
      <c r="C192" s="37" t="s">
        <v>385</v>
      </c>
      <c r="D192" s="38"/>
      <c r="E192" s="38"/>
      <c r="F192" s="39"/>
      <c r="G192" s="10" t="s">
        <v>1</v>
      </c>
    </row>
    <row r="193" spans="2:7" ht="30" customHeight="1" thickTop="1" thickBot="1" x14ac:dyDescent="0.3">
      <c r="B193" s="3" t="s">
        <v>73</v>
      </c>
      <c r="C193" s="34" t="s">
        <v>273</v>
      </c>
      <c r="D193" s="35"/>
      <c r="E193" s="35"/>
      <c r="F193" s="36"/>
      <c r="G193" s="18"/>
    </row>
    <row r="194" spans="2:7" ht="30" customHeight="1" thickTop="1" thickBot="1" x14ac:dyDescent="0.3">
      <c r="B194" s="2" t="s">
        <v>74</v>
      </c>
      <c r="C194" s="34" t="s">
        <v>274</v>
      </c>
      <c r="D194" s="35"/>
      <c r="E194" s="35"/>
      <c r="F194" s="36"/>
      <c r="G194" s="18"/>
    </row>
    <row r="195" spans="2:7" ht="30" customHeight="1" thickTop="1" thickBot="1" x14ac:dyDescent="0.3">
      <c r="B195" s="2" t="s">
        <v>75</v>
      </c>
      <c r="C195" s="34" t="s">
        <v>275</v>
      </c>
      <c r="D195" s="35"/>
      <c r="E195" s="35"/>
      <c r="F195" s="36"/>
      <c r="G195" s="18"/>
    </row>
    <row r="196" spans="2:7" ht="30" customHeight="1" thickTop="1" thickBot="1" x14ac:dyDescent="0.3">
      <c r="B196" s="2" t="s">
        <v>341</v>
      </c>
      <c r="C196" s="34" t="s">
        <v>276</v>
      </c>
      <c r="D196" s="35"/>
      <c r="E196" s="35"/>
      <c r="F196" s="36"/>
      <c r="G196" s="17"/>
    </row>
    <row r="197" spans="2:7" ht="30" customHeight="1" thickTop="1" thickBot="1" x14ac:dyDescent="0.3">
      <c r="B197" s="2" t="s">
        <v>342</v>
      </c>
      <c r="C197" s="34" t="s">
        <v>281</v>
      </c>
      <c r="D197" s="35"/>
      <c r="E197" s="35"/>
      <c r="F197" s="36"/>
      <c r="G197" s="17"/>
    </row>
    <row r="198" spans="2:7" ht="30" customHeight="1" thickTop="1" thickBot="1" x14ac:dyDescent="0.3">
      <c r="B198" s="2" t="s">
        <v>343</v>
      </c>
      <c r="C198" s="34" t="s">
        <v>282</v>
      </c>
      <c r="D198" s="35"/>
      <c r="E198" s="35"/>
      <c r="F198" s="36"/>
      <c r="G198" s="17"/>
    </row>
    <row r="199" spans="2:7" ht="30" customHeight="1" thickTop="1" thickBot="1" x14ac:dyDescent="0.3">
      <c r="B199" s="2" t="s">
        <v>344</v>
      </c>
      <c r="C199" s="34" t="s">
        <v>283</v>
      </c>
      <c r="D199" s="35"/>
      <c r="E199" s="35"/>
      <c r="F199" s="36"/>
      <c r="G199" s="17"/>
    </row>
    <row r="200" spans="2:7" ht="30" customHeight="1" thickTop="1" thickBot="1" x14ac:dyDescent="0.3">
      <c r="B200" s="2" t="s">
        <v>345</v>
      </c>
      <c r="C200" s="34" t="s">
        <v>284</v>
      </c>
      <c r="D200" s="35"/>
      <c r="E200" s="35"/>
      <c r="F200" s="36"/>
      <c r="G200" s="17"/>
    </row>
    <row r="201" spans="2:7" ht="30" customHeight="1" thickTop="1" thickBot="1" x14ac:dyDescent="0.3">
      <c r="B201" s="2" t="s">
        <v>346</v>
      </c>
      <c r="C201" s="34" t="s">
        <v>285</v>
      </c>
      <c r="D201" s="35"/>
      <c r="E201" s="35"/>
      <c r="F201" s="36"/>
      <c r="G201" s="17"/>
    </row>
    <row r="202" spans="2:7" ht="30" customHeight="1" thickTop="1" thickBot="1" x14ac:dyDescent="0.3">
      <c r="B202" s="2" t="s">
        <v>347</v>
      </c>
      <c r="C202" s="34" t="s">
        <v>286</v>
      </c>
      <c r="D202" s="35"/>
      <c r="E202" s="35"/>
      <c r="F202" s="36"/>
      <c r="G202" s="17"/>
    </row>
    <row r="203" spans="2:7" ht="30" customHeight="1" thickTop="1" thickBot="1" x14ac:dyDescent="0.3">
      <c r="B203" s="2" t="s">
        <v>348</v>
      </c>
      <c r="C203" s="34" t="s">
        <v>287</v>
      </c>
      <c r="D203" s="35"/>
      <c r="E203" s="35"/>
      <c r="F203" s="36"/>
      <c r="G203" s="17"/>
    </row>
    <row r="204" spans="2:7" ht="30" customHeight="1" thickTop="1" thickBot="1" x14ac:dyDescent="0.3">
      <c r="B204" s="2" t="s">
        <v>349</v>
      </c>
      <c r="C204" s="34" t="s">
        <v>288</v>
      </c>
      <c r="D204" s="35"/>
      <c r="E204" s="35"/>
      <c r="F204" s="36"/>
      <c r="G204" s="17"/>
    </row>
    <row r="205" spans="2:7" ht="30" customHeight="1" thickTop="1" thickBot="1" x14ac:dyDescent="0.3">
      <c r="B205" s="2" t="s">
        <v>350</v>
      </c>
      <c r="C205" s="34" t="s">
        <v>297</v>
      </c>
      <c r="D205" s="35"/>
      <c r="E205" s="35"/>
      <c r="F205" s="36"/>
      <c r="G205" s="17"/>
    </row>
    <row r="206" spans="2:7" ht="30" customHeight="1" thickTop="1" thickBot="1" x14ac:dyDescent="0.3">
      <c r="B206" s="2" t="s">
        <v>351</v>
      </c>
      <c r="C206" s="34" t="s">
        <v>298</v>
      </c>
      <c r="D206" s="35"/>
      <c r="E206" s="35"/>
      <c r="F206" s="36"/>
      <c r="G206" s="17"/>
    </row>
    <row r="207" spans="2:7" ht="30" customHeight="1" thickTop="1" thickBot="1" x14ac:dyDescent="0.3">
      <c r="B207" s="2" t="s">
        <v>352</v>
      </c>
      <c r="C207" s="34" t="s">
        <v>299</v>
      </c>
      <c r="D207" s="35"/>
      <c r="E207" s="35"/>
      <c r="F207" s="36"/>
      <c r="G207" s="17"/>
    </row>
    <row r="208" spans="2:7" ht="30" customHeight="1" thickTop="1" thickBot="1" x14ac:dyDescent="0.3">
      <c r="B208" s="2" t="s">
        <v>353</v>
      </c>
      <c r="C208" s="34" t="s">
        <v>300</v>
      </c>
      <c r="D208" s="35"/>
      <c r="E208" s="35"/>
      <c r="F208" s="36"/>
      <c r="G208" s="17"/>
    </row>
    <row r="209" spans="2:7" ht="30" customHeight="1" thickTop="1" thickBot="1" x14ac:dyDescent="0.3">
      <c r="B209" s="2" t="s">
        <v>354</v>
      </c>
      <c r="C209" s="34" t="s">
        <v>301</v>
      </c>
      <c r="D209" s="35"/>
      <c r="E209" s="35"/>
      <c r="F209" s="36"/>
      <c r="G209" s="17"/>
    </row>
    <row r="210" spans="2:7" ht="30" customHeight="1" thickTop="1" thickBot="1" x14ac:dyDescent="0.3">
      <c r="B210" s="2" t="s">
        <v>355</v>
      </c>
      <c r="C210" s="34" t="s">
        <v>302</v>
      </c>
      <c r="D210" s="35"/>
      <c r="E210" s="35"/>
      <c r="F210" s="36"/>
      <c r="G210" s="17"/>
    </row>
    <row r="211" spans="2:7" ht="30" customHeight="1" thickTop="1" thickBot="1" x14ac:dyDescent="0.3">
      <c r="B211" s="2" t="s">
        <v>356</v>
      </c>
      <c r="C211" s="34" t="s">
        <v>303</v>
      </c>
      <c r="D211" s="35"/>
      <c r="E211" s="35"/>
      <c r="F211" s="36"/>
      <c r="G211" s="17"/>
    </row>
    <row r="212" spans="2:7" ht="30" customHeight="1" thickTop="1" thickBot="1" x14ac:dyDescent="0.3">
      <c r="B212" s="2" t="s">
        <v>357</v>
      </c>
      <c r="C212" s="34" t="s">
        <v>304</v>
      </c>
      <c r="D212" s="35"/>
      <c r="E212" s="35"/>
      <c r="F212" s="36"/>
      <c r="G212" s="17"/>
    </row>
    <row r="213" spans="2:7" ht="30" customHeight="1" thickTop="1" thickBot="1" x14ac:dyDescent="0.3">
      <c r="B213" s="2" t="s">
        <v>358</v>
      </c>
      <c r="C213" s="34" t="s">
        <v>305</v>
      </c>
      <c r="D213" s="35"/>
      <c r="E213" s="35"/>
      <c r="F213" s="36"/>
      <c r="G213" s="17"/>
    </row>
    <row r="214" spans="2:7" ht="30" customHeight="1" thickTop="1" thickBot="1" x14ac:dyDescent="0.3">
      <c r="B214" s="2" t="s">
        <v>359</v>
      </c>
      <c r="C214" s="34" t="s">
        <v>306</v>
      </c>
      <c r="D214" s="35"/>
      <c r="E214" s="35"/>
      <c r="F214" s="36"/>
      <c r="G214" s="17"/>
    </row>
    <row r="215" spans="2:7" ht="30" customHeight="1" thickTop="1" thickBot="1" x14ac:dyDescent="0.3">
      <c r="B215" s="2" t="s">
        <v>360</v>
      </c>
      <c r="C215" s="34" t="s">
        <v>307</v>
      </c>
      <c r="D215" s="35"/>
      <c r="E215" s="35"/>
      <c r="F215" s="36"/>
      <c r="G215" s="17"/>
    </row>
    <row r="216" spans="2:7" ht="30" customHeight="1" thickTop="1" thickBot="1" x14ac:dyDescent="0.3">
      <c r="B216" s="2" t="s">
        <v>361</v>
      </c>
      <c r="C216" s="34" t="s">
        <v>308</v>
      </c>
      <c r="D216" s="35"/>
      <c r="E216" s="35"/>
      <c r="F216" s="36"/>
      <c r="G216" s="17"/>
    </row>
    <row r="217" spans="2:7" ht="30" customHeight="1" thickTop="1" thickBot="1" x14ac:dyDescent="0.3">
      <c r="B217" s="2" t="s">
        <v>362</v>
      </c>
      <c r="C217" s="34" t="s">
        <v>309</v>
      </c>
      <c r="D217" s="35"/>
      <c r="E217" s="35"/>
      <c r="F217" s="36"/>
      <c r="G217" s="17"/>
    </row>
    <row r="218" spans="2:7" ht="30" customHeight="1" thickTop="1" thickBot="1" x14ac:dyDescent="0.3">
      <c r="B218" s="2" t="s">
        <v>363</v>
      </c>
      <c r="C218" s="34" t="s">
        <v>310</v>
      </c>
      <c r="D218" s="35"/>
      <c r="E218" s="35"/>
      <c r="F218" s="36"/>
      <c r="G218" s="17"/>
    </row>
    <row r="219" spans="2:7" ht="30" customHeight="1" thickTop="1" thickBot="1" x14ac:dyDescent="0.3">
      <c r="B219" s="2" t="s">
        <v>364</v>
      </c>
      <c r="C219" s="34" t="s">
        <v>311</v>
      </c>
      <c r="D219" s="35"/>
      <c r="E219" s="35"/>
      <c r="F219" s="36"/>
      <c r="G219" s="17"/>
    </row>
    <row r="220" spans="2:7" ht="30" customHeight="1" thickTop="1" thickBot="1" x14ac:dyDescent="0.3">
      <c r="B220" s="2" t="s">
        <v>365</v>
      </c>
      <c r="C220" s="34" t="s">
        <v>312</v>
      </c>
      <c r="D220" s="35"/>
      <c r="E220" s="35"/>
      <c r="F220" s="36"/>
      <c r="G220" s="17"/>
    </row>
    <row r="221" spans="2:7" ht="30" customHeight="1" thickTop="1" thickBot="1" x14ac:dyDescent="0.3">
      <c r="B221" s="2" t="s">
        <v>366</v>
      </c>
      <c r="C221" s="34" t="s">
        <v>313</v>
      </c>
      <c r="D221" s="35"/>
      <c r="E221" s="35"/>
      <c r="F221" s="36"/>
      <c r="G221" s="17"/>
    </row>
    <row r="222" spans="2:7" ht="30" customHeight="1" thickTop="1" thickBot="1" x14ac:dyDescent="0.3">
      <c r="B222" s="2" t="s">
        <v>367</v>
      </c>
      <c r="C222" s="34" t="s">
        <v>314</v>
      </c>
      <c r="D222" s="35"/>
      <c r="E222" s="35"/>
      <c r="F222" s="36"/>
      <c r="G222" s="17"/>
    </row>
    <row r="223" spans="2:7" ht="30" customHeight="1" thickTop="1" thickBot="1" x14ac:dyDescent="0.3">
      <c r="B223" s="2" t="s">
        <v>368</v>
      </c>
      <c r="C223" s="34" t="s">
        <v>315</v>
      </c>
      <c r="D223" s="35"/>
      <c r="E223" s="35"/>
      <c r="F223" s="36"/>
      <c r="G223" s="17"/>
    </row>
    <row r="224" spans="2:7" ht="30" customHeight="1" thickTop="1" thickBot="1" x14ac:dyDescent="0.3">
      <c r="B224" s="2" t="s">
        <v>369</v>
      </c>
      <c r="C224" s="34" t="s">
        <v>316</v>
      </c>
      <c r="D224" s="35"/>
      <c r="E224" s="35"/>
      <c r="F224" s="36"/>
      <c r="G224" s="17"/>
    </row>
    <row r="225" spans="2:7" ht="30" customHeight="1" thickTop="1" thickBot="1" x14ac:dyDescent="0.3">
      <c r="B225" s="2" t="s">
        <v>370</v>
      </c>
      <c r="C225" s="34" t="s">
        <v>317</v>
      </c>
      <c r="D225" s="35"/>
      <c r="E225" s="35"/>
      <c r="F225" s="36"/>
      <c r="G225" s="17"/>
    </row>
    <row r="226" spans="2:7" ht="30" customHeight="1" thickTop="1" thickBot="1" x14ac:dyDescent="0.3">
      <c r="B226" s="2" t="s">
        <v>371</v>
      </c>
      <c r="C226" s="34" t="s">
        <v>318</v>
      </c>
      <c r="D226" s="35"/>
      <c r="E226" s="35"/>
      <c r="F226" s="36"/>
      <c r="G226" s="17"/>
    </row>
    <row r="227" spans="2:7" ht="30" customHeight="1" thickTop="1" thickBot="1" x14ac:dyDescent="0.3">
      <c r="B227" s="2" t="s">
        <v>459</v>
      </c>
      <c r="C227" s="34" t="s">
        <v>319</v>
      </c>
      <c r="D227" s="35"/>
      <c r="E227" s="35"/>
      <c r="F227" s="36"/>
      <c r="G227" s="17"/>
    </row>
    <row r="228" spans="2:7" ht="30" customHeight="1" thickTop="1" thickBot="1" x14ac:dyDescent="0.3">
      <c r="B228" s="2" t="s">
        <v>372</v>
      </c>
      <c r="C228" s="34" t="s">
        <v>320</v>
      </c>
      <c r="D228" s="35"/>
      <c r="E228" s="35"/>
      <c r="F228" s="36"/>
      <c r="G228" s="17"/>
    </row>
    <row r="229" spans="2:7" ht="30" customHeight="1" thickTop="1" thickBot="1" x14ac:dyDescent="0.3">
      <c r="B229" s="2" t="s">
        <v>373</v>
      </c>
      <c r="C229" s="34" t="s">
        <v>321</v>
      </c>
      <c r="D229" s="35"/>
      <c r="E229" s="35"/>
      <c r="F229" s="36"/>
      <c r="G229" s="17"/>
    </row>
    <row r="230" spans="2:7" ht="30" customHeight="1" thickTop="1" thickBot="1" x14ac:dyDescent="0.3">
      <c r="B230" s="2" t="s">
        <v>374</v>
      </c>
      <c r="C230" s="34" t="s">
        <v>322</v>
      </c>
      <c r="D230" s="35"/>
      <c r="E230" s="35"/>
      <c r="F230" s="36"/>
      <c r="G230" s="17"/>
    </row>
    <row r="231" spans="2:7" ht="30" customHeight="1" thickTop="1" thickBot="1" x14ac:dyDescent="0.3">
      <c r="B231" s="2" t="s">
        <v>375</v>
      </c>
      <c r="C231" s="34" t="s">
        <v>323</v>
      </c>
      <c r="D231" s="35"/>
      <c r="E231" s="35"/>
      <c r="F231" s="36"/>
      <c r="G231" s="17"/>
    </row>
    <row r="232" spans="2:7" ht="30" customHeight="1" thickTop="1" thickBot="1" x14ac:dyDescent="0.3">
      <c r="B232" s="2" t="s">
        <v>376</v>
      </c>
      <c r="C232" s="34" t="s">
        <v>324</v>
      </c>
      <c r="D232" s="35"/>
      <c r="E232" s="35"/>
      <c r="F232" s="36"/>
      <c r="G232" s="17"/>
    </row>
    <row r="233" spans="2:7" ht="30" customHeight="1" thickTop="1" thickBot="1" x14ac:dyDescent="0.3">
      <c r="B233" s="2" t="s">
        <v>377</v>
      </c>
      <c r="C233" s="34" t="s">
        <v>325</v>
      </c>
      <c r="D233" s="35"/>
      <c r="E233" s="35"/>
      <c r="F233" s="36"/>
      <c r="G233" s="17"/>
    </row>
    <row r="234" spans="2:7" ht="30" customHeight="1" thickTop="1" thickBot="1" x14ac:dyDescent="0.3">
      <c r="B234" s="2" t="s">
        <v>378</v>
      </c>
      <c r="C234" s="34" t="s">
        <v>326</v>
      </c>
      <c r="D234" s="35"/>
      <c r="E234" s="35"/>
      <c r="F234" s="36"/>
      <c r="G234" s="17"/>
    </row>
    <row r="235" spans="2:7" ht="30" customHeight="1" thickTop="1" thickBot="1" x14ac:dyDescent="0.3">
      <c r="B235" s="2" t="s">
        <v>379</v>
      </c>
      <c r="C235" s="34" t="s">
        <v>327</v>
      </c>
      <c r="D235" s="35"/>
      <c r="E235" s="35"/>
      <c r="F235" s="36"/>
      <c r="G235" s="17"/>
    </row>
    <row r="236" spans="2:7" ht="30" customHeight="1" thickTop="1" thickBot="1" x14ac:dyDescent="0.3">
      <c r="B236" s="2" t="s">
        <v>380</v>
      </c>
      <c r="C236" s="34" t="s">
        <v>328</v>
      </c>
      <c r="D236" s="35"/>
      <c r="E236" s="35"/>
      <c r="F236" s="36"/>
      <c r="G236" s="17"/>
    </row>
    <row r="237" spans="2:7" ht="30" customHeight="1" thickTop="1" thickBot="1" x14ac:dyDescent="0.3">
      <c r="B237" s="2" t="s">
        <v>381</v>
      </c>
      <c r="C237" s="34" t="s">
        <v>329</v>
      </c>
      <c r="D237" s="35"/>
      <c r="E237" s="35"/>
      <c r="F237" s="36"/>
      <c r="G237" s="17"/>
    </row>
    <row r="238" spans="2:7" ht="39.75" customHeight="1" thickTop="1" thickBot="1" x14ac:dyDescent="0.3">
      <c r="B238" s="2" t="s">
        <v>382</v>
      </c>
      <c r="C238" s="34" t="s">
        <v>330</v>
      </c>
      <c r="D238" s="35"/>
      <c r="E238" s="35"/>
      <c r="F238" s="36"/>
      <c r="G238" s="17"/>
    </row>
    <row r="239" spans="2:7" ht="39" customHeight="1" thickTop="1" thickBot="1" x14ac:dyDescent="0.3">
      <c r="B239" s="2" t="s">
        <v>383</v>
      </c>
      <c r="C239" s="34" t="s">
        <v>331</v>
      </c>
      <c r="D239" s="35"/>
      <c r="E239" s="35"/>
      <c r="F239" s="36"/>
      <c r="G239" s="17"/>
    </row>
    <row r="240" spans="2:7" ht="39.75" customHeight="1" thickTop="1" thickBot="1" x14ac:dyDescent="0.3">
      <c r="B240" s="2" t="s">
        <v>384</v>
      </c>
      <c r="C240" s="34" t="s">
        <v>332</v>
      </c>
      <c r="D240" s="35"/>
      <c r="E240" s="35"/>
      <c r="F240" s="36"/>
      <c r="G240" s="17"/>
    </row>
    <row r="241" spans="1:7" ht="30" customHeight="1" thickTop="1" thickBot="1" x14ac:dyDescent="0.3"/>
    <row r="242" spans="1:7" ht="30" customHeight="1" thickTop="1" thickBot="1" x14ac:dyDescent="0.3">
      <c r="A242" s="7"/>
      <c r="B242" s="1" t="s">
        <v>0</v>
      </c>
      <c r="C242" s="1" t="s">
        <v>6</v>
      </c>
      <c r="D242" s="1" t="s">
        <v>7</v>
      </c>
      <c r="E242" s="1" t="s">
        <v>8</v>
      </c>
      <c r="F242" s="1" t="s">
        <v>4</v>
      </c>
      <c r="G242" s="9" t="s">
        <v>5</v>
      </c>
    </row>
    <row r="243" spans="1:7" ht="30" customHeight="1" thickTop="1" thickBot="1" x14ac:dyDescent="0.3">
      <c r="A243" s="7"/>
      <c r="B243" s="3" t="s">
        <v>76</v>
      </c>
      <c r="C243" s="13"/>
      <c r="D243" s="13"/>
      <c r="E243" s="14"/>
      <c r="F243" s="14"/>
      <c r="G243" s="14"/>
    </row>
    <row r="244" spans="1:7" ht="30" customHeight="1" thickTop="1" x14ac:dyDescent="0.25"/>
    <row r="245" spans="1:7" ht="30" customHeight="1" x14ac:dyDescent="0.25">
      <c r="A245" s="40" t="s">
        <v>388</v>
      </c>
      <c r="B245" s="40"/>
      <c r="C245" s="40"/>
      <c r="D245" s="40"/>
      <c r="E245" s="40"/>
      <c r="F245" s="40"/>
      <c r="G245" s="40"/>
    </row>
    <row r="246" spans="1:7" ht="30" customHeight="1" thickBot="1" x14ac:dyDescent="0.3"/>
    <row r="247" spans="1:7" ht="30" customHeight="1" thickTop="1" thickBot="1" x14ac:dyDescent="0.3">
      <c r="B247" s="1" t="s">
        <v>0</v>
      </c>
      <c r="C247" s="37" t="s">
        <v>387</v>
      </c>
      <c r="D247" s="38"/>
      <c r="E247" s="38"/>
      <c r="F247" s="39"/>
      <c r="G247" s="10" t="s">
        <v>1</v>
      </c>
    </row>
    <row r="248" spans="1:7" ht="30" customHeight="1" thickTop="1" thickBot="1" x14ac:dyDescent="0.3">
      <c r="B248" s="3" t="s">
        <v>77</v>
      </c>
      <c r="C248" s="34" t="s">
        <v>389</v>
      </c>
      <c r="D248" s="35"/>
      <c r="E248" s="35"/>
      <c r="F248" s="36"/>
      <c r="G248" s="18"/>
    </row>
    <row r="249" spans="1:7" ht="30" customHeight="1" thickTop="1" thickBot="1" x14ac:dyDescent="0.3">
      <c r="B249" s="2" t="s">
        <v>78</v>
      </c>
      <c r="C249" s="34" t="s">
        <v>405</v>
      </c>
      <c r="D249" s="35"/>
      <c r="E249" s="35"/>
      <c r="F249" s="36"/>
      <c r="G249" s="18"/>
    </row>
    <row r="250" spans="1:7" ht="30" customHeight="1" thickTop="1" thickBot="1" x14ac:dyDescent="0.3">
      <c r="B250" s="2" t="s">
        <v>437</v>
      </c>
      <c r="C250" s="34" t="s">
        <v>421</v>
      </c>
      <c r="D250" s="35"/>
      <c r="E250" s="35"/>
      <c r="F250" s="36"/>
      <c r="G250" s="18"/>
    </row>
    <row r="251" spans="1:7" ht="30" customHeight="1" thickTop="1" thickBot="1" x14ac:dyDescent="0.3">
      <c r="B251" s="2" t="s">
        <v>79</v>
      </c>
      <c r="C251" s="34" t="s">
        <v>390</v>
      </c>
      <c r="D251" s="35"/>
      <c r="E251" s="35"/>
      <c r="F251" s="36"/>
      <c r="G251" s="17"/>
    </row>
    <row r="252" spans="1:7" ht="30" customHeight="1" thickTop="1" thickBot="1" x14ac:dyDescent="0.3">
      <c r="B252" s="2" t="s">
        <v>438</v>
      </c>
      <c r="C252" s="34" t="s">
        <v>406</v>
      </c>
      <c r="D252" s="35"/>
      <c r="E252" s="35"/>
      <c r="F252" s="36"/>
      <c r="G252" s="17"/>
    </row>
    <row r="253" spans="1:7" ht="30" customHeight="1" thickTop="1" thickBot="1" x14ac:dyDescent="0.3">
      <c r="B253" s="2" t="s">
        <v>439</v>
      </c>
      <c r="C253" s="34" t="s">
        <v>422</v>
      </c>
      <c r="D253" s="35"/>
      <c r="E253" s="35"/>
      <c r="F253" s="36"/>
      <c r="G253" s="17"/>
    </row>
    <row r="254" spans="1:7" ht="30" customHeight="1" thickTop="1" thickBot="1" x14ac:dyDescent="0.3">
      <c r="B254" s="2" t="s">
        <v>440</v>
      </c>
      <c r="C254" s="34" t="s">
        <v>391</v>
      </c>
      <c r="D254" s="35"/>
      <c r="E254" s="35"/>
      <c r="F254" s="36"/>
      <c r="G254" s="17"/>
    </row>
    <row r="255" spans="1:7" ht="30" customHeight="1" thickTop="1" thickBot="1" x14ac:dyDescent="0.3">
      <c r="B255" s="2" t="s">
        <v>441</v>
      </c>
      <c r="C255" s="34" t="s">
        <v>407</v>
      </c>
      <c r="D255" s="35"/>
      <c r="E255" s="35"/>
      <c r="F255" s="36"/>
      <c r="G255" s="17"/>
    </row>
    <row r="256" spans="1:7" ht="30" customHeight="1" thickTop="1" thickBot="1" x14ac:dyDescent="0.3">
      <c r="B256" s="2" t="s">
        <v>442</v>
      </c>
      <c r="C256" s="34" t="s">
        <v>423</v>
      </c>
      <c r="D256" s="35"/>
      <c r="E256" s="35"/>
      <c r="F256" s="36"/>
      <c r="G256" s="17"/>
    </row>
    <row r="257" spans="2:7" ht="30" customHeight="1" thickTop="1" thickBot="1" x14ac:dyDescent="0.3">
      <c r="B257" s="2" t="s">
        <v>443</v>
      </c>
      <c r="C257" s="34" t="s">
        <v>392</v>
      </c>
      <c r="D257" s="35"/>
      <c r="E257" s="35"/>
      <c r="F257" s="36"/>
      <c r="G257" s="17"/>
    </row>
    <row r="258" spans="2:7" ht="30" customHeight="1" thickTop="1" thickBot="1" x14ac:dyDescent="0.3">
      <c r="B258" s="2" t="s">
        <v>80</v>
      </c>
      <c r="C258" s="34" t="s">
        <v>408</v>
      </c>
      <c r="D258" s="35"/>
      <c r="E258" s="35"/>
      <c r="F258" s="36"/>
      <c r="G258" s="17"/>
    </row>
    <row r="259" spans="2:7" ht="30" customHeight="1" thickTop="1" thickBot="1" x14ac:dyDescent="0.3">
      <c r="B259" s="2" t="s">
        <v>81</v>
      </c>
      <c r="C259" s="34" t="s">
        <v>424</v>
      </c>
      <c r="D259" s="35"/>
      <c r="E259" s="35"/>
      <c r="F259" s="36"/>
      <c r="G259" s="17"/>
    </row>
    <row r="260" spans="2:7" ht="30" customHeight="1" thickTop="1" thickBot="1" x14ac:dyDescent="0.3">
      <c r="B260" s="2" t="s">
        <v>82</v>
      </c>
      <c r="C260" s="34" t="s">
        <v>393</v>
      </c>
      <c r="D260" s="35"/>
      <c r="E260" s="35"/>
      <c r="F260" s="36"/>
      <c r="G260" s="17"/>
    </row>
    <row r="261" spans="2:7" ht="30" customHeight="1" thickTop="1" thickBot="1" x14ac:dyDescent="0.3">
      <c r="B261" s="2" t="s">
        <v>83</v>
      </c>
      <c r="C261" s="34" t="s">
        <v>409</v>
      </c>
      <c r="D261" s="35"/>
      <c r="E261" s="35"/>
      <c r="F261" s="36"/>
      <c r="G261" s="17"/>
    </row>
    <row r="262" spans="2:7" ht="30" customHeight="1" thickTop="1" thickBot="1" x14ac:dyDescent="0.3">
      <c r="B262" s="2" t="s">
        <v>84</v>
      </c>
      <c r="C262" s="34" t="s">
        <v>425</v>
      </c>
      <c r="D262" s="35"/>
      <c r="E262" s="35"/>
      <c r="F262" s="36"/>
      <c r="G262" s="17"/>
    </row>
    <row r="263" spans="2:7" ht="30" customHeight="1" thickTop="1" thickBot="1" x14ac:dyDescent="0.3">
      <c r="B263" s="2" t="s">
        <v>85</v>
      </c>
      <c r="C263" s="34" t="s">
        <v>394</v>
      </c>
      <c r="D263" s="35"/>
      <c r="E263" s="35"/>
      <c r="F263" s="36"/>
      <c r="G263" s="17"/>
    </row>
    <row r="264" spans="2:7" ht="30" customHeight="1" thickTop="1" thickBot="1" x14ac:dyDescent="0.3">
      <c r="B264" s="2" t="s">
        <v>444</v>
      </c>
      <c r="C264" s="34" t="s">
        <v>410</v>
      </c>
      <c r="D264" s="35"/>
      <c r="E264" s="35"/>
      <c r="F264" s="36"/>
      <c r="G264" s="17"/>
    </row>
    <row r="265" spans="2:7" ht="30" customHeight="1" thickTop="1" thickBot="1" x14ac:dyDescent="0.3">
      <c r="B265" s="2" t="s">
        <v>445</v>
      </c>
      <c r="C265" s="34" t="s">
        <v>426</v>
      </c>
      <c r="D265" s="35"/>
      <c r="E265" s="35"/>
      <c r="F265" s="36"/>
      <c r="G265" s="17"/>
    </row>
    <row r="266" spans="2:7" ht="30" customHeight="1" thickTop="1" thickBot="1" x14ac:dyDescent="0.3">
      <c r="B266" s="2" t="s">
        <v>86</v>
      </c>
      <c r="C266" s="34" t="s">
        <v>395</v>
      </c>
      <c r="D266" s="35"/>
      <c r="E266" s="35"/>
      <c r="F266" s="36"/>
      <c r="G266" s="17"/>
    </row>
    <row r="267" spans="2:7" ht="30" customHeight="1" thickTop="1" thickBot="1" x14ac:dyDescent="0.3">
      <c r="B267" s="2" t="s">
        <v>87</v>
      </c>
      <c r="C267" s="34" t="s">
        <v>411</v>
      </c>
      <c r="D267" s="35"/>
      <c r="E267" s="35"/>
      <c r="F267" s="36"/>
      <c r="G267" s="17"/>
    </row>
    <row r="268" spans="2:7" ht="30" customHeight="1" thickTop="1" thickBot="1" x14ac:dyDescent="0.3">
      <c r="B268" s="2" t="s">
        <v>446</v>
      </c>
      <c r="C268" s="34" t="s">
        <v>427</v>
      </c>
      <c r="D268" s="35"/>
      <c r="E268" s="35"/>
      <c r="F268" s="36"/>
      <c r="G268" s="17"/>
    </row>
    <row r="269" spans="2:7" ht="30" customHeight="1" thickTop="1" thickBot="1" x14ac:dyDescent="0.3">
      <c r="B269" s="2" t="s">
        <v>447</v>
      </c>
      <c r="C269" s="34" t="s">
        <v>396</v>
      </c>
      <c r="D269" s="35"/>
      <c r="E269" s="35"/>
      <c r="F269" s="36"/>
      <c r="G269" s="17"/>
    </row>
    <row r="270" spans="2:7" ht="30" customHeight="1" thickTop="1" thickBot="1" x14ac:dyDescent="0.3">
      <c r="B270" s="2" t="s">
        <v>448</v>
      </c>
      <c r="C270" s="34" t="s">
        <v>412</v>
      </c>
      <c r="D270" s="35"/>
      <c r="E270" s="35"/>
      <c r="F270" s="36"/>
      <c r="G270" s="17"/>
    </row>
    <row r="271" spans="2:7" ht="30" customHeight="1" thickTop="1" thickBot="1" x14ac:dyDescent="0.3">
      <c r="B271" s="2" t="s">
        <v>449</v>
      </c>
      <c r="C271" s="34" t="s">
        <v>428</v>
      </c>
      <c r="D271" s="35"/>
      <c r="E271" s="35"/>
      <c r="F271" s="36"/>
      <c r="G271" s="17"/>
    </row>
    <row r="272" spans="2:7" ht="30" customHeight="1" thickTop="1" thickBot="1" x14ac:dyDescent="0.3">
      <c r="B272" s="2" t="s">
        <v>450</v>
      </c>
      <c r="C272" s="34" t="s">
        <v>397</v>
      </c>
      <c r="D272" s="35"/>
      <c r="E272" s="35"/>
      <c r="F272" s="36"/>
      <c r="G272" s="17"/>
    </row>
    <row r="273" spans="2:7" ht="30" customHeight="1" thickTop="1" thickBot="1" x14ac:dyDescent="0.3">
      <c r="B273" s="2" t="s">
        <v>451</v>
      </c>
      <c r="C273" s="34" t="s">
        <v>413</v>
      </c>
      <c r="D273" s="35"/>
      <c r="E273" s="35"/>
      <c r="F273" s="36"/>
      <c r="G273" s="17"/>
    </row>
    <row r="274" spans="2:7" ht="30" customHeight="1" thickTop="1" thickBot="1" x14ac:dyDescent="0.3">
      <c r="B274" s="2" t="s">
        <v>88</v>
      </c>
      <c r="C274" s="34" t="s">
        <v>429</v>
      </c>
      <c r="D274" s="35"/>
      <c r="E274" s="35"/>
      <c r="F274" s="36"/>
      <c r="G274" s="17"/>
    </row>
    <row r="275" spans="2:7" ht="30" customHeight="1" thickTop="1" thickBot="1" x14ac:dyDescent="0.3">
      <c r="B275" s="2" t="s">
        <v>89</v>
      </c>
      <c r="C275" s="34" t="s">
        <v>398</v>
      </c>
      <c r="D275" s="35"/>
      <c r="E275" s="35"/>
      <c r="F275" s="36"/>
      <c r="G275" s="17"/>
    </row>
    <row r="276" spans="2:7" ht="30" customHeight="1" thickTop="1" thickBot="1" x14ac:dyDescent="0.3">
      <c r="B276" s="2" t="s">
        <v>90</v>
      </c>
      <c r="C276" s="34" t="s">
        <v>414</v>
      </c>
      <c r="D276" s="35"/>
      <c r="E276" s="35"/>
      <c r="F276" s="36"/>
      <c r="G276" s="17"/>
    </row>
    <row r="277" spans="2:7" ht="30" customHeight="1" thickTop="1" thickBot="1" x14ac:dyDescent="0.3">
      <c r="B277" s="2" t="s">
        <v>91</v>
      </c>
      <c r="C277" s="34" t="s">
        <v>430</v>
      </c>
      <c r="D277" s="35"/>
      <c r="E277" s="35"/>
      <c r="F277" s="36"/>
      <c r="G277" s="17"/>
    </row>
    <row r="278" spans="2:7" ht="30" customHeight="1" thickTop="1" thickBot="1" x14ac:dyDescent="0.3">
      <c r="B278" s="2" t="s">
        <v>92</v>
      </c>
      <c r="C278" s="34" t="s">
        <v>399</v>
      </c>
      <c r="D278" s="35"/>
      <c r="E278" s="35"/>
      <c r="F278" s="36"/>
      <c r="G278" s="17"/>
    </row>
    <row r="279" spans="2:7" ht="30" customHeight="1" thickTop="1" thickBot="1" x14ac:dyDescent="0.3">
      <c r="B279" s="2" t="s">
        <v>93</v>
      </c>
      <c r="C279" s="34" t="s">
        <v>415</v>
      </c>
      <c r="D279" s="35"/>
      <c r="E279" s="35"/>
      <c r="F279" s="36"/>
      <c r="G279" s="17"/>
    </row>
    <row r="280" spans="2:7" ht="30" customHeight="1" thickTop="1" thickBot="1" x14ac:dyDescent="0.3">
      <c r="B280" s="2" t="s">
        <v>452</v>
      </c>
      <c r="C280" s="34" t="s">
        <v>431</v>
      </c>
      <c r="D280" s="35"/>
      <c r="E280" s="35"/>
      <c r="F280" s="36"/>
      <c r="G280" s="17"/>
    </row>
    <row r="281" spans="2:7" ht="30" customHeight="1" thickTop="1" thickBot="1" x14ac:dyDescent="0.3">
      <c r="B281" s="2" t="s">
        <v>222</v>
      </c>
      <c r="C281" s="34" t="s">
        <v>400</v>
      </c>
      <c r="D281" s="35"/>
      <c r="E281" s="35"/>
      <c r="F281" s="36"/>
      <c r="G281" s="17"/>
    </row>
    <row r="282" spans="2:7" ht="30" customHeight="1" thickTop="1" thickBot="1" x14ac:dyDescent="0.3">
      <c r="B282" s="2" t="s">
        <v>94</v>
      </c>
      <c r="C282" s="34" t="s">
        <v>416</v>
      </c>
      <c r="D282" s="35"/>
      <c r="E282" s="35"/>
      <c r="F282" s="36"/>
      <c r="G282" s="17"/>
    </row>
    <row r="283" spans="2:7" ht="30" customHeight="1" thickTop="1" thickBot="1" x14ac:dyDescent="0.3">
      <c r="B283" s="2" t="s">
        <v>95</v>
      </c>
      <c r="C283" s="34" t="s">
        <v>432</v>
      </c>
      <c r="D283" s="35"/>
      <c r="E283" s="35"/>
      <c r="F283" s="36"/>
      <c r="G283" s="17"/>
    </row>
    <row r="284" spans="2:7" ht="30" customHeight="1" thickTop="1" thickBot="1" x14ac:dyDescent="0.3">
      <c r="B284" s="2" t="s">
        <v>453</v>
      </c>
      <c r="C284" s="34" t="s">
        <v>401</v>
      </c>
      <c r="D284" s="35"/>
      <c r="E284" s="35"/>
      <c r="F284" s="36"/>
      <c r="G284" s="17"/>
    </row>
    <row r="285" spans="2:7" ht="30" customHeight="1" thickTop="1" thickBot="1" x14ac:dyDescent="0.3">
      <c r="B285" s="2" t="s">
        <v>454</v>
      </c>
      <c r="C285" s="34" t="s">
        <v>417</v>
      </c>
      <c r="D285" s="35"/>
      <c r="E285" s="35"/>
      <c r="F285" s="36"/>
      <c r="G285" s="17"/>
    </row>
    <row r="286" spans="2:7" ht="30" customHeight="1" thickTop="1" thickBot="1" x14ac:dyDescent="0.3">
      <c r="B286" s="2" t="s">
        <v>455</v>
      </c>
      <c r="C286" s="34" t="s">
        <v>433</v>
      </c>
      <c r="D286" s="35"/>
      <c r="E286" s="35"/>
      <c r="F286" s="36"/>
      <c r="G286" s="17"/>
    </row>
    <row r="287" spans="2:7" ht="30" customHeight="1" thickTop="1" thickBot="1" x14ac:dyDescent="0.3">
      <c r="B287" s="2" t="s">
        <v>456</v>
      </c>
      <c r="C287" s="34" t="s">
        <v>402</v>
      </c>
      <c r="D287" s="35"/>
      <c r="E287" s="35"/>
      <c r="F287" s="36"/>
      <c r="G287" s="17"/>
    </row>
    <row r="288" spans="2:7" ht="30" customHeight="1" thickTop="1" thickBot="1" x14ac:dyDescent="0.3">
      <c r="B288" s="2" t="s">
        <v>457</v>
      </c>
      <c r="C288" s="34" t="s">
        <v>418</v>
      </c>
      <c r="D288" s="35"/>
      <c r="E288" s="35"/>
      <c r="F288" s="36"/>
      <c r="G288" s="17"/>
    </row>
    <row r="289" spans="1:7" ht="30" customHeight="1" thickTop="1" thickBot="1" x14ac:dyDescent="0.3">
      <c r="B289" s="2" t="s">
        <v>458</v>
      </c>
      <c r="C289" s="34" t="s">
        <v>434</v>
      </c>
      <c r="D289" s="35"/>
      <c r="E289" s="35"/>
      <c r="F289" s="36"/>
      <c r="G289" s="17"/>
    </row>
    <row r="290" spans="1:7" ht="30" customHeight="1" thickTop="1" thickBot="1" x14ac:dyDescent="0.3">
      <c r="B290" s="2" t="s">
        <v>96</v>
      </c>
      <c r="C290" s="34" t="s">
        <v>403</v>
      </c>
      <c r="D290" s="35"/>
      <c r="E290" s="35"/>
      <c r="F290" s="36"/>
      <c r="G290" s="17"/>
    </row>
    <row r="291" spans="1:7" ht="30" customHeight="1" thickTop="1" thickBot="1" x14ac:dyDescent="0.3">
      <c r="B291" s="2" t="s">
        <v>97</v>
      </c>
      <c r="C291" s="34" t="s">
        <v>419</v>
      </c>
      <c r="D291" s="35"/>
      <c r="E291" s="35"/>
      <c r="F291" s="36"/>
      <c r="G291" s="17"/>
    </row>
    <row r="292" spans="1:7" ht="30" customHeight="1" thickTop="1" thickBot="1" x14ac:dyDescent="0.3">
      <c r="B292" s="2" t="s">
        <v>98</v>
      </c>
      <c r="C292" s="34" t="s">
        <v>435</v>
      </c>
      <c r="D292" s="35"/>
      <c r="E292" s="35"/>
      <c r="F292" s="36"/>
      <c r="G292" s="17"/>
    </row>
    <row r="293" spans="1:7" ht="30" customHeight="1" thickTop="1" thickBot="1" x14ac:dyDescent="0.3">
      <c r="B293" s="2" t="s">
        <v>99</v>
      </c>
      <c r="C293" s="34" t="s">
        <v>404</v>
      </c>
      <c r="D293" s="35"/>
      <c r="E293" s="35"/>
      <c r="F293" s="36"/>
      <c r="G293" s="17"/>
    </row>
    <row r="294" spans="1:7" ht="30" customHeight="1" thickTop="1" thickBot="1" x14ac:dyDescent="0.3">
      <c r="B294" s="2" t="s">
        <v>100</v>
      </c>
      <c r="C294" s="34" t="s">
        <v>420</v>
      </c>
      <c r="D294" s="35"/>
      <c r="E294" s="35"/>
      <c r="F294" s="36"/>
      <c r="G294" s="17"/>
    </row>
    <row r="295" spans="1:7" ht="30" customHeight="1" thickTop="1" thickBot="1" x14ac:dyDescent="0.3">
      <c r="B295" s="2" t="s">
        <v>101</v>
      </c>
      <c r="C295" s="34" t="s">
        <v>436</v>
      </c>
      <c r="D295" s="35"/>
      <c r="E295" s="35"/>
      <c r="F295" s="36"/>
      <c r="G295" s="17"/>
    </row>
    <row r="296" spans="1:7" ht="30" customHeight="1" thickTop="1" thickBot="1" x14ac:dyDescent="0.3"/>
    <row r="297" spans="1:7" ht="30" customHeight="1" thickTop="1" thickBot="1" x14ac:dyDescent="0.3">
      <c r="A297" s="7"/>
      <c r="B297" s="1" t="s">
        <v>0</v>
      </c>
      <c r="C297" s="1" t="s">
        <v>6</v>
      </c>
      <c r="D297" s="1" t="s">
        <v>7</v>
      </c>
      <c r="E297" s="1" t="s">
        <v>8</v>
      </c>
      <c r="F297" s="1" t="s">
        <v>4</v>
      </c>
      <c r="G297" s="9" t="s">
        <v>5</v>
      </c>
    </row>
    <row r="298" spans="1:7" ht="30" customHeight="1" thickTop="1" thickBot="1" x14ac:dyDescent="0.3">
      <c r="A298" s="7"/>
      <c r="B298" s="3" t="s">
        <v>102</v>
      </c>
      <c r="C298" s="13"/>
      <c r="D298" s="13"/>
      <c r="E298" s="14"/>
      <c r="F298" s="14"/>
      <c r="G298" s="14"/>
    </row>
    <row r="299" spans="1:7" ht="30" customHeight="1" thickTop="1" x14ac:dyDescent="0.25"/>
    <row r="300" spans="1:7" ht="30" customHeight="1" x14ac:dyDescent="0.25">
      <c r="A300" s="40" t="s">
        <v>460</v>
      </c>
      <c r="B300" s="40"/>
      <c r="C300" s="40"/>
      <c r="D300" s="40"/>
      <c r="E300" s="40"/>
      <c r="F300" s="40"/>
      <c r="G300" s="40"/>
    </row>
    <row r="301" spans="1:7" ht="30" customHeight="1" thickBot="1" x14ac:dyDescent="0.3"/>
    <row r="302" spans="1:7" ht="30" customHeight="1" thickTop="1" thickBot="1" x14ac:dyDescent="0.3">
      <c r="B302" s="1" t="s">
        <v>0</v>
      </c>
      <c r="C302" s="37" t="s">
        <v>461</v>
      </c>
      <c r="D302" s="38"/>
      <c r="E302" s="38"/>
      <c r="F302" s="39"/>
      <c r="G302" s="10" t="s">
        <v>1</v>
      </c>
    </row>
    <row r="303" spans="1:7" ht="30" customHeight="1" thickTop="1" thickBot="1" x14ac:dyDescent="0.3">
      <c r="B303" s="3" t="s">
        <v>103</v>
      </c>
      <c r="C303" s="34" t="s">
        <v>389</v>
      </c>
      <c r="D303" s="35"/>
      <c r="E303" s="35"/>
      <c r="F303" s="36"/>
      <c r="G303" s="18"/>
    </row>
    <row r="304" spans="1:7" ht="30" customHeight="1" thickTop="1" thickBot="1" x14ac:dyDescent="0.3">
      <c r="B304" s="2" t="s">
        <v>104</v>
      </c>
      <c r="C304" s="34" t="s">
        <v>405</v>
      </c>
      <c r="D304" s="35"/>
      <c r="E304" s="35"/>
      <c r="F304" s="36"/>
      <c r="G304" s="18"/>
    </row>
    <row r="305" spans="2:7" ht="30" customHeight="1" thickTop="1" thickBot="1" x14ac:dyDescent="0.3">
      <c r="B305" s="2" t="s">
        <v>105</v>
      </c>
      <c r="C305" s="34" t="s">
        <v>421</v>
      </c>
      <c r="D305" s="35"/>
      <c r="E305" s="35"/>
      <c r="F305" s="36"/>
      <c r="G305" s="18"/>
    </row>
    <row r="306" spans="2:7" ht="30" customHeight="1" thickTop="1" thickBot="1" x14ac:dyDescent="0.3">
      <c r="B306" s="2" t="s">
        <v>462</v>
      </c>
      <c r="C306" s="34" t="s">
        <v>390</v>
      </c>
      <c r="D306" s="35"/>
      <c r="E306" s="35"/>
      <c r="F306" s="36"/>
      <c r="G306" s="17"/>
    </row>
    <row r="307" spans="2:7" ht="30" customHeight="1" thickTop="1" thickBot="1" x14ac:dyDescent="0.3">
      <c r="B307" s="2" t="s">
        <v>463</v>
      </c>
      <c r="C307" s="34" t="s">
        <v>406</v>
      </c>
      <c r="D307" s="35"/>
      <c r="E307" s="35"/>
      <c r="F307" s="36"/>
      <c r="G307" s="17"/>
    </row>
    <row r="308" spans="2:7" ht="30" customHeight="1" thickTop="1" thickBot="1" x14ac:dyDescent="0.3">
      <c r="B308" s="2" t="s">
        <v>464</v>
      </c>
      <c r="C308" s="34" t="s">
        <v>422</v>
      </c>
      <c r="D308" s="35"/>
      <c r="E308" s="35"/>
      <c r="F308" s="36"/>
      <c r="G308" s="17"/>
    </row>
    <row r="309" spans="2:7" ht="30" customHeight="1" thickTop="1" thickBot="1" x14ac:dyDescent="0.3">
      <c r="B309" s="2" t="s">
        <v>465</v>
      </c>
      <c r="C309" s="34" t="s">
        <v>391</v>
      </c>
      <c r="D309" s="35"/>
      <c r="E309" s="35"/>
      <c r="F309" s="36"/>
      <c r="G309" s="17"/>
    </row>
    <row r="310" spans="2:7" ht="30" customHeight="1" thickTop="1" thickBot="1" x14ac:dyDescent="0.3">
      <c r="B310" s="2" t="s">
        <v>466</v>
      </c>
      <c r="C310" s="34" t="s">
        <v>407</v>
      </c>
      <c r="D310" s="35"/>
      <c r="E310" s="35"/>
      <c r="F310" s="36"/>
      <c r="G310" s="17"/>
    </row>
    <row r="311" spans="2:7" ht="30" customHeight="1" thickTop="1" thickBot="1" x14ac:dyDescent="0.3">
      <c r="B311" s="2" t="s">
        <v>106</v>
      </c>
      <c r="C311" s="34" t="s">
        <v>423</v>
      </c>
      <c r="D311" s="35"/>
      <c r="E311" s="35"/>
      <c r="F311" s="36"/>
      <c r="G311" s="17"/>
    </row>
    <row r="312" spans="2:7" ht="30" customHeight="1" thickTop="1" thickBot="1" x14ac:dyDescent="0.3">
      <c r="B312" s="2" t="s">
        <v>467</v>
      </c>
      <c r="C312" s="34" t="s">
        <v>392</v>
      </c>
      <c r="D312" s="35"/>
      <c r="E312" s="35"/>
      <c r="F312" s="36"/>
      <c r="G312" s="17"/>
    </row>
    <row r="313" spans="2:7" ht="30" customHeight="1" thickTop="1" thickBot="1" x14ac:dyDescent="0.3">
      <c r="B313" s="2" t="s">
        <v>468</v>
      </c>
      <c r="C313" s="34" t="s">
        <v>408</v>
      </c>
      <c r="D313" s="35"/>
      <c r="E313" s="35"/>
      <c r="F313" s="36"/>
      <c r="G313" s="17"/>
    </row>
    <row r="314" spans="2:7" ht="30" customHeight="1" thickTop="1" thickBot="1" x14ac:dyDescent="0.3">
      <c r="B314" s="2" t="s">
        <v>469</v>
      </c>
      <c r="C314" s="34" t="s">
        <v>424</v>
      </c>
      <c r="D314" s="35"/>
      <c r="E314" s="35"/>
      <c r="F314" s="36"/>
      <c r="G314" s="17"/>
    </row>
    <row r="315" spans="2:7" ht="30" customHeight="1" thickTop="1" thickBot="1" x14ac:dyDescent="0.3">
      <c r="B315" s="2" t="s">
        <v>470</v>
      </c>
      <c r="C315" s="34" t="s">
        <v>393</v>
      </c>
      <c r="D315" s="35"/>
      <c r="E315" s="35"/>
      <c r="F315" s="36"/>
      <c r="G315" s="17"/>
    </row>
    <row r="316" spans="2:7" ht="30" customHeight="1" thickTop="1" thickBot="1" x14ac:dyDescent="0.3">
      <c r="B316" s="2" t="s">
        <v>471</v>
      </c>
      <c r="C316" s="34" t="s">
        <v>409</v>
      </c>
      <c r="D316" s="35"/>
      <c r="E316" s="35"/>
      <c r="F316" s="36"/>
      <c r="G316" s="17"/>
    </row>
    <row r="317" spans="2:7" ht="30" customHeight="1" thickTop="1" thickBot="1" x14ac:dyDescent="0.3">
      <c r="B317" s="2" t="s">
        <v>472</v>
      </c>
      <c r="C317" s="34" t="s">
        <v>425</v>
      </c>
      <c r="D317" s="35"/>
      <c r="E317" s="35"/>
      <c r="F317" s="36"/>
      <c r="G317" s="17"/>
    </row>
    <row r="318" spans="2:7" ht="30" customHeight="1" thickTop="1" thickBot="1" x14ac:dyDescent="0.3">
      <c r="B318" s="2" t="s">
        <v>473</v>
      </c>
      <c r="C318" s="34" t="s">
        <v>394</v>
      </c>
      <c r="D318" s="35"/>
      <c r="E318" s="35"/>
      <c r="F318" s="36"/>
      <c r="G318" s="17"/>
    </row>
    <row r="319" spans="2:7" ht="30" customHeight="1" thickTop="1" thickBot="1" x14ac:dyDescent="0.3">
      <c r="B319" s="2" t="s">
        <v>474</v>
      </c>
      <c r="C319" s="34" t="s">
        <v>410</v>
      </c>
      <c r="D319" s="35"/>
      <c r="E319" s="35"/>
      <c r="F319" s="36"/>
      <c r="G319" s="17"/>
    </row>
    <row r="320" spans="2:7" ht="30" customHeight="1" thickTop="1" thickBot="1" x14ac:dyDescent="0.3">
      <c r="B320" s="2" t="s">
        <v>475</v>
      </c>
      <c r="C320" s="34" t="s">
        <v>426</v>
      </c>
      <c r="D320" s="35"/>
      <c r="E320" s="35"/>
      <c r="F320" s="36"/>
      <c r="G320" s="17"/>
    </row>
    <row r="321" spans="2:7" ht="30" customHeight="1" thickTop="1" thickBot="1" x14ac:dyDescent="0.3">
      <c r="B321" s="2" t="s">
        <v>476</v>
      </c>
      <c r="C321" s="34" t="s">
        <v>395</v>
      </c>
      <c r="D321" s="35"/>
      <c r="E321" s="35"/>
      <c r="F321" s="36"/>
      <c r="G321" s="17"/>
    </row>
    <row r="322" spans="2:7" ht="30" customHeight="1" thickTop="1" thickBot="1" x14ac:dyDescent="0.3">
      <c r="B322" s="2" t="s">
        <v>477</v>
      </c>
      <c r="C322" s="34" t="s">
        <v>411</v>
      </c>
      <c r="D322" s="35"/>
      <c r="E322" s="35"/>
      <c r="F322" s="36"/>
      <c r="G322" s="17"/>
    </row>
    <row r="323" spans="2:7" ht="30" customHeight="1" thickTop="1" thickBot="1" x14ac:dyDescent="0.3">
      <c r="B323" s="2" t="s">
        <v>478</v>
      </c>
      <c r="C323" s="34" t="s">
        <v>427</v>
      </c>
      <c r="D323" s="35"/>
      <c r="E323" s="35"/>
      <c r="F323" s="36"/>
      <c r="G323" s="17"/>
    </row>
    <row r="324" spans="2:7" ht="30" customHeight="1" thickTop="1" thickBot="1" x14ac:dyDescent="0.3">
      <c r="B324" s="2" t="s">
        <v>479</v>
      </c>
      <c r="C324" s="34" t="s">
        <v>396</v>
      </c>
      <c r="D324" s="35"/>
      <c r="E324" s="35"/>
      <c r="F324" s="36"/>
      <c r="G324" s="17"/>
    </row>
    <row r="325" spans="2:7" ht="30" customHeight="1" thickTop="1" thickBot="1" x14ac:dyDescent="0.3">
      <c r="B325" s="2" t="s">
        <v>480</v>
      </c>
      <c r="C325" s="34" t="s">
        <v>412</v>
      </c>
      <c r="D325" s="35"/>
      <c r="E325" s="35"/>
      <c r="F325" s="36"/>
      <c r="G325" s="17"/>
    </row>
    <row r="326" spans="2:7" ht="30" customHeight="1" thickTop="1" thickBot="1" x14ac:dyDescent="0.3">
      <c r="B326" s="2" t="s">
        <v>481</v>
      </c>
      <c r="C326" s="34" t="s">
        <v>428</v>
      </c>
      <c r="D326" s="35"/>
      <c r="E326" s="35"/>
      <c r="F326" s="36"/>
      <c r="G326" s="17"/>
    </row>
    <row r="327" spans="2:7" ht="30" customHeight="1" thickTop="1" thickBot="1" x14ac:dyDescent="0.3">
      <c r="B327" s="2" t="s">
        <v>482</v>
      </c>
      <c r="C327" s="34" t="s">
        <v>397</v>
      </c>
      <c r="D327" s="35"/>
      <c r="E327" s="35"/>
      <c r="F327" s="36"/>
      <c r="G327" s="17"/>
    </row>
    <row r="328" spans="2:7" ht="30" customHeight="1" thickTop="1" thickBot="1" x14ac:dyDescent="0.3">
      <c r="B328" s="2" t="s">
        <v>483</v>
      </c>
      <c r="C328" s="34" t="s">
        <v>413</v>
      </c>
      <c r="D328" s="35"/>
      <c r="E328" s="35"/>
      <c r="F328" s="36"/>
      <c r="G328" s="17"/>
    </row>
    <row r="329" spans="2:7" ht="30" customHeight="1" thickTop="1" thickBot="1" x14ac:dyDescent="0.3">
      <c r="B329" s="2" t="s">
        <v>484</v>
      </c>
      <c r="C329" s="34" t="s">
        <v>429</v>
      </c>
      <c r="D329" s="35"/>
      <c r="E329" s="35"/>
      <c r="F329" s="36"/>
      <c r="G329" s="17"/>
    </row>
    <row r="330" spans="2:7" ht="30" customHeight="1" thickTop="1" thickBot="1" x14ac:dyDescent="0.3">
      <c r="B330" s="2" t="s">
        <v>485</v>
      </c>
      <c r="C330" s="34" t="s">
        <v>398</v>
      </c>
      <c r="D330" s="35"/>
      <c r="E330" s="35"/>
      <c r="F330" s="36"/>
      <c r="G330" s="17"/>
    </row>
    <row r="331" spans="2:7" ht="30" customHeight="1" thickTop="1" thickBot="1" x14ac:dyDescent="0.3">
      <c r="B331" s="2" t="s">
        <v>486</v>
      </c>
      <c r="C331" s="34" t="s">
        <v>414</v>
      </c>
      <c r="D331" s="35"/>
      <c r="E331" s="35"/>
      <c r="F331" s="36"/>
      <c r="G331" s="17"/>
    </row>
    <row r="332" spans="2:7" ht="30" customHeight="1" thickTop="1" thickBot="1" x14ac:dyDescent="0.3">
      <c r="B332" s="2" t="s">
        <v>487</v>
      </c>
      <c r="C332" s="34" t="s">
        <v>430</v>
      </c>
      <c r="D332" s="35"/>
      <c r="E332" s="35"/>
      <c r="F332" s="36"/>
      <c r="G332" s="17"/>
    </row>
    <row r="333" spans="2:7" ht="30" customHeight="1" thickTop="1" thickBot="1" x14ac:dyDescent="0.3">
      <c r="B333" s="2" t="s">
        <v>488</v>
      </c>
      <c r="C333" s="34" t="s">
        <v>399</v>
      </c>
      <c r="D333" s="35"/>
      <c r="E333" s="35"/>
      <c r="F333" s="36"/>
      <c r="G333" s="17"/>
    </row>
    <row r="334" spans="2:7" ht="30" customHeight="1" thickTop="1" thickBot="1" x14ac:dyDescent="0.3">
      <c r="B334" s="2" t="s">
        <v>489</v>
      </c>
      <c r="C334" s="34" t="s">
        <v>415</v>
      </c>
      <c r="D334" s="35"/>
      <c r="E334" s="35"/>
      <c r="F334" s="36"/>
      <c r="G334" s="17"/>
    </row>
    <row r="335" spans="2:7" ht="30" customHeight="1" thickTop="1" thickBot="1" x14ac:dyDescent="0.3">
      <c r="B335" s="2" t="s">
        <v>490</v>
      </c>
      <c r="C335" s="34" t="s">
        <v>431</v>
      </c>
      <c r="D335" s="35"/>
      <c r="E335" s="35"/>
      <c r="F335" s="36"/>
      <c r="G335" s="17"/>
    </row>
    <row r="336" spans="2:7" ht="30" customHeight="1" thickTop="1" thickBot="1" x14ac:dyDescent="0.3">
      <c r="B336" s="2" t="s">
        <v>491</v>
      </c>
      <c r="C336" s="34" t="s">
        <v>400</v>
      </c>
      <c r="D336" s="35"/>
      <c r="E336" s="35"/>
      <c r="F336" s="36"/>
      <c r="G336" s="17"/>
    </row>
    <row r="337" spans="1:7" ht="30" customHeight="1" thickTop="1" thickBot="1" x14ac:dyDescent="0.3">
      <c r="B337" s="2" t="s">
        <v>492</v>
      </c>
      <c r="C337" s="34" t="s">
        <v>416</v>
      </c>
      <c r="D337" s="35"/>
      <c r="E337" s="35"/>
      <c r="F337" s="36"/>
      <c r="G337" s="17"/>
    </row>
    <row r="338" spans="1:7" ht="30" customHeight="1" thickTop="1" thickBot="1" x14ac:dyDescent="0.3">
      <c r="B338" s="2" t="s">
        <v>493</v>
      </c>
      <c r="C338" s="34" t="s">
        <v>432</v>
      </c>
      <c r="D338" s="35"/>
      <c r="E338" s="35"/>
      <c r="F338" s="36"/>
      <c r="G338" s="17"/>
    </row>
    <row r="339" spans="1:7" ht="30" customHeight="1" thickTop="1" thickBot="1" x14ac:dyDescent="0.3">
      <c r="B339" s="2" t="s">
        <v>505</v>
      </c>
      <c r="C339" s="34" t="s">
        <v>401</v>
      </c>
      <c r="D339" s="35"/>
      <c r="E339" s="35"/>
      <c r="F339" s="36"/>
      <c r="G339" s="17"/>
    </row>
    <row r="340" spans="1:7" ht="30" customHeight="1" thickTop="1" thickBot="1" x14ac:dyDescent="0.3">
      <c r="B340" s="2" t="s">
        <v>494</v>
      </c>
      <c r="C340" s="34" t="s">
        <v>417</v>
      </c>
      <c r="D340" s="35"/>
      <c r="E340" s="35"/>
      <c r="F340" s="36"/>
      <c r="G340" s="17"/>
    </row>
    <row r="341" spans="1:7" ht="30" customHeight="1" thickTop="1" thickBot="1" x14ac:dyDescent="0.3">
      <c r="B341" s="2" t="s">
        <v>495</v>
      </c>
      <c r="C341" s="34" t="s">
        <v>433</v>
      </c>
      <c r="D341" s="35"/>
      <c r="E341" s="35"/>
      <c r="F341" s="36"/>
      <c r="G341" s="17"/>
    </row>
    <row r="342" spans="1:7" ht="30" customHeight="1" thickTop="1" thickBot="1" x14ac:dyDescent="0.3">
      <c r="B342" s="2" t="s">
        <v>496</v>
      </c>
      <c r="C342" s="34" t="s">
        <v>402</v>
      </c>
      <c r="D342" s="35"/>
      <c r="E342" s="35"/>
      <c r="F342" s="36"/>
      <c r="G342" s="17"/>
    </row>
    <row r="343" spans="1:7" ht="30" customHeight="1" thickTop="1" thickBot="1" x14ac:dyDescent="0.3">
      <c r="B343" s="2" t="s">
        <v>497</v>
      </c>
      <c r="C343" s="34" t="s">
        <v>418</v>
      </c>
      <c r="D343" s="35"/>
      <c r="E343" s="35"/>
      <c r="F343" s="36"/>
      <c r="G343" s="17"/>
    </row>
    <row r="344" spans="1:7" ht="30" customHeight="1" thickTop="1" thickBot="1" x14ac:dyDescent="0.3">
      <c r="B344" s="2" t="s">
        <v>498</v>
      </c>
      <c r="C344" s="34" t="s">
        <v>434</v>
      </c>
      <c r="D344" s="35"/>
      <c r="E344" s="35"/>
      <c r="F344" s="36"/>
      <c r="G344" s="17"/>
    </row>
    <row r="345" spans="1:7" ht="30" customHeight="1" thickTop="1" thickBot="1" x14ac:dyDescent="0.3">
      <c r="B345" s="2" t="s">
        <v>499</v>
      </c>
      <c r="C345" s="34" t="s">
        <v>403</v>
      </c>
      <c r="D345" s="35"/>
      <c r="E345" s="35"/>
      <c r="F345" s="36"/>
      <c r="G345" s="17"/>
    </row>
    <row r="346" spans="1:7" ht="30" customHeight="1" thickTop="1" thickBot="1" x14ac:dyDescent="0.3">
      <c r="B346" s="2" t="s">
        <v>500</v>
      </c>
      <c r="C346" s="34" t="s">
        <v>419</v>
      </c>
      <c r="D346" s="35"/>
      <c r="E346" s="35"/>
      <c r="F346" s="36"/>
      <c r="G346" s="17"/>
    </row>
    <row r="347" spans="1:7" ht="30" customHeight="1" thickTop="1" thickBot="1" x14ac:dyDescent="0.3">
      <c r="B347" s="2" t="s">
        <v>501</v>
      </c>
      <c r="C347" s="34" t="s">
        <v>435</v>
      </c>
      <c r="D347" s="35"/>
      <c r="E347" s="35"/>
      <c r="F347" s="36"/>
      <c r="G347" s="17"/>
    </row>
    <row r="348" spans="1:7" ht="30" customHeight="1" thickTop="1" thickBot="1" x14ac:dyDescent="0.3">
      <c r="B348" s="2" t="s">
        <v>502</v>
      </c>
      <c r="C348" s="34" t="s">
        <v>404</v>
      </c>
      <c r="D348" s="35"/>
      <c r="E348" s="35"/>
      <c r="F348" s="36"/>
      <c r="G348" s="17"/>
    </row>
    <row r="349" spans="1:7" ht="30" customHeight="1" thickTop="1" thickBot="1" x14ac:dyDescent="0.3">
      <c r="B349" s="2" t="s">
        <v>503</v>
      </c>
      <c r="C349" s="34" t="s">
        <v>420</v>
      </c>
      <c r="D349" s="35"/>
      <c r="E349" s="35"/>
      <c r="F349" s="36"/>
      <c r="G349" s="17"/>
    </row>
    <row r="350" spans="1:7" ht="30" customHeight="1" thickTop="1" thickBot="1" x14ac:dyDescent="0.3">
      <c r="B350" s="2" t="s">
        <v>504</v>
      </c>
      <c r="C350" s="34" t="s">
        <v>436</v>
      </c>
      <c r="D350" s="35"/>
      <c r="E350" s="35"/>
      <c r="F350" s="36"/>
      <c r="G350" s="17"/>
    </row>
    <row r="351" spans="1:7" ht="30" customHeight="1" thickTop="1" thickBot="1" x14ac:dyDescent="0.3"/>
    <row r="352" spans="1:7" ht="30" customHeight="1" thickTop="1" thickBot="1" x14ac:dyDescent="0.3">
      <c r="A352" s="7"/>
      <c r="B352" s="1" t="s">
        <v>0</v>
      </c>
      <c r="C352" s="1" t="s">
        <v>6</v>
      </c>
      <c r="D352" s="1" t="s">
        <v>7</v>
      </c>
      <c r="E352" s="1" t="s">
        <v>8</v>
      </c>
      <c r="F352" s="1" t="s">
        <v>4</v>
      </c>
      <c r="G352" s="9" t="s">
        <v>5</v>
      </c>
    </row>
    <row r="353" spans="1:7" ht="30" customHeight="1" thickTop="1" thickBot="1" x14ac:dyDescent="0.3">
      <c r="A353" s="7"/>
      <c r="B353" s="3" t="s">
        <v>107</v>
      </c>
      <c r="C353" s="13"/>
      <c r="D353" s="13"/>
      <c r="E353" s="14"/>
      <c r="F353" s="14"/>
      <c r="G353" s="14"/>
    </row>
    <row r="354" spans="1:7" ht="30" customHeight="1" thickTop="1" x14ac:dyDescent="0.25"/>
    <row r="355" spans="1:7" ht="30" customHeight="1" x14ac:dyDescent="0.25">
      <c r="A355" s="40" t="s">
        <v>506</v>
      </c>
      <c r="B355" s="40"/>
      <c r="C355" s="40"/>
      <c r="D355" s="40"/>
      <c r="E355" s="40"/>
      <c r="F355" s="40"/>
      <c r="G355" s="40"/>
    </row>
    <row r="356" spans="1:7" ht="30" customHeight="1" thickBot="1" x14ac:dyDescent="0.3"/>
    <row r="357" spans="1:7" ht="30" customHeight="1" thickTop="1" thickBot="1" x14ac:dyDescent="0.3">
      <c r="B357" s="1" t="s">
        <v>0</v>
      </c>
      <c r="C357" s="37" t="s">
        <v>507</v>
      </c>
      <c r="D357" s="38"/>
      <c r="E357" s="38"/>
      <c r="F357" s="39"/>
      <c r="G357" s="10" t="s">
        <v>1</v>
      </c>
    </row>
    <row r="358" spans="1:7" ht="30" customHeight="1" thickTop="1" thickBot="1" x14ac:dyDescent="0.3">
      <c r="B358" s="3" t="s">
        <v>108</v>
      </c>
      <c r="C358" s="34" t="s">
        <v>389</v>
      </c>
      <c r="D358" s="35"/>
      <c r="E358" s="35"/>
      <c r="F358" s="36"/>
      <c r="G358" s="18"/>
    </row>
    <row r="359" spans="1:7" ht="30" customHeight="1" thickTop="1" thickBot="1" x14ac:dyDescent="0.3">
      <c r="B359" s="2" t="s">
        <v>508</v>
      </c>
      <c r="C359" s="34" t="s">
        <v>405</v>
      </c>
      <c r="D359" s="35"/>
      <c r="E359" s="35"/>
      <c r="F359" s="36"/>
      <c r="G359" s="18"/>
    </row>
    <row r="360" spans="1:7" ht="30" customHeight="1" thickTop="1" thickBot="1" x14ac:dyDescent="0.3">
      <c r="B360" s="2" t="s">
        <v>109</v>
      </c>
      <c r="C360" s="34" t="s">
        <v>421</v>
      </c>
      <c r="D360" s="35"/>
      <c r="E360" s="35"/>
      <c r="F360" s="36"/>
      <c r="G360" s="18"/>
    </row>
    <row r="361" spans="1:7" ht="30" customHeight="1" thickTop="1" thickBot="1" x14ac:dyDescent="0.3">
      <c r="B361" s="2" t="s">
        <v>509</v>
      </c>
      <c r="C361" s="34" t="s">
        <v>390</v>
      </c>
      <c r="D361" s="35"/>
      <c r="E361" s="35"/>
      <c r="F361" s="36"/>
      <c r="G361" s="17"/>
    </row>
    <row r="362" spans="1:7" ht="30" customHeight="1" thickTop="1" thickBot="1" x14ac:dyDescent="0.3">
      <c r="B362" s="2" t="s">
        <v>510</v>
      </c>
      <c r="C362" s="34" t="s">
        <v>406</v>
      </c>
      <c r="D362" s="35"/>
      <c r="E362" s="35"/>
      <c r="F362" s="36"/>
      <c r="G362" s="17"/>
    </row>
    <row r="363" spans="1:7" ht="30" customHeight="1" thickTop="1" thickBot="1" x14ac:dyDescent="0.3">
      <c r="B363" s="2" t="s">
        <v>110</v>
      </c>
      <c r="C363" s="34" t="s">
        <v>422</v>
      </c>
      <c r="D363" s="35"/>
      <c r="E363" s="35"/>
      <c r="F363" s="36"/>
      <c r="G363" s="17"/>
    </row>
    <row r="364" spans="1:7" ht="30" customHeight="1" thickTop="1" thickBot="1" x14ac:dyDescent="0.3">
      <c r="B364" s="2" t="s">
        <v>111</v>
      </c>
      <c r="C364" s="34" t="s">
        <v>391</v>
      </c>
      <c r="D364" s="35"/>
      <c r="E364" s="35"/>
      <c r="F364" s="36"/>
      <c r="G364" s="17"/>
    </row>
    <row r="365" spans="1:7" ht="30" customHeight="1" thickTop="1" thickBot="1" x14ac:dyDescent="0.3">
      <c r="B365" s="2" t="s">
        <v>112</v>
      </c>
      <c r="C365" s="34" t="s">
        <v>407</v>
      </c>
      <c r="D365" s="35"/>
      <c r="E365" s="35"/>
      <c r="F365" s="36"/>
      <c r="G365" s="17"/>
    </row>
    <row r="366" spans="1:7" ht="30" customHeight="1" thickTop="1" thickBot="1" x14ac:dyDescent="0.3">
      <c r="B366" s="2" t="s">
        <v>511</v>
      </c>
      <c r="C366" s="34" t="s">
        <v>423</v>
      </c>
      <c r="D366" s="35"/>
      <c r="E366" s="35"/>
      <c r="F366" s="36"/>
      <c r="G366" s="17"/>
    </row>
    <row r="367" spans="1:7" ht="30" customHeight="1" thickTop="1" thickBot="1" x14ac:dyDescent="0.3">
      <c r="B367" s="2" t="s">
        <v>113</v>
      </c>
      <c r="C367" s="34" t="s">
        <v>392</v>
      </c>
      <c r="D367" s="35"/>
      <c r="E367" s="35"/>
      <c r="F367" s="36"/>
      <c r="G367" s="17"/>
    </row>
    <row r="368" spans="1:7" ht="30" customHeight="1" thickTop="1" thickBot="1" x14ac:dyDescent="0.3">
      <c r="B368" s="2" t="s">
        <v>512</v>
      </c>
      <c r="C368" s="34" t="s">
        <v>408</v>
      </c>
      <c r="D368" s="35"/>
      <c r="E368" s="35"/>
      <c r="F368" s="36"/>
      <c r="G368" s="17"/>
    </row>
    <row r="369" spans="2:7" ht="30" customHeight="1" thickTop="1" thickBot="1" x14ac:dyDescent="0.3">
      <c r="B369" s="2" t="s">
        <v>513</v>
      </c>
      <c r="C369" s="34" t="s">
        <v>424</v>
      </c>
      <c r="D369" s="35"/>
      <c r="E369" s="35"/>
      <c r="F369" s="36"/>
      <c r="G369" s="17"/>
    </row>
    <row r="370" spans="2:7" ht="30" customHeight="1" thickTop="1" thickBot="1" x14ac:dyDescent="0.3">
      <c r="B370" s="2" t="s">
        <v>514</v>
      </c>
      <c r="C370" s="34" t="s">
        <v>393</v>
      </c>
      <c r="D370" s="35"/>
      <c r="E370" s="35"/>
      <c r="F370" s="36"/>
      <c r="G370" s="17"/>
    </row>
    <row r="371" spans="2:7" ht="30" customHeight="1" thickTop="1" thickBot="1" x14ac:dyDescent="0.3">
      <c r="B371" s="2" t="s">
        <v>114</v>
      </c>
      <c r="C371" s="34" t="s">
        <v>409</v>
      </c>
      <c r="D371" s="35"/>
      <c r="E371" s="35"/>
      <c r="F371" s="36"/>
      <c r="G371" s="17"/>
    </row>
    <row r="372" spans="2:7" ht="30" customHeight="1" thickTop="1" thickBot="1" x14ac:dyDescent="0.3">
      <c r="B372" s="2" t="s">
        <v>115</v>
      </c>
      <c r="C372" s="34" t="s">
        <v>425</v>
      </c>
      <c r="D372" s="35"/>
      <c r="E372" s="35"/>
      <c r="F372" s="36"/>
      <c r="G372" s="17"/>
    </row>
    <row r="373" spans="2:7" ht="30" customHeight="1" thickTop="1" thickBot="1" x14ac:dyDescent="0.3">
      <c r="B373" s="2" t="s">
        <v>116</v>
      </c>
      <c r="C373" s="34" t="s">
        <v>394</v>
      </c>
      <c r="D373" s="35"/>
      <c r="E373" s="35"/>
      <c r="F373" s="36"/>
      <c r="G373" s="17"/>
    </row>
    <row r="374" spans="2:7" ht="30" customHeight="1" thickTop="1" thickBot="1" x14ac:dyDescent="0.3">
      <c r="B374" s="2" t="s">
        <v>515</v>
      </c>
      <c r="C374" s="34" t="s">
        <v>410</v>
      </c>
      <c r="D374" s="35"/>
      <c r="E374" s="35"/>
      <c r="F374" s="36"/>
      <c r="G374" s="17"/>
    </row>
    <row r="375" spans="2:7" ht="30" customHeight="1" thickTop="1" thickBot="1" x14ac:dyDescent="0.3">
      <c r="B375" s="2" t="s">
        <v>117</v>
      </c>
      <c r="C375" s="34" t="s">
        <v>426</v>
      </c>
      <c r="D375" s="35"/>
      <c r="E375" s="35"/>
      <c r="F375" s="36"/>
      <c r="G375" s="17"/>
    </row>
    <row r="376" spans="2:7" ht="30" customHeight="1" thickTop="1" thickBot="1" x14ac:dyDescent="0.3">
      <c r="B376" s="2" t="s">
        <v>516</v>
      </c>
      <c r="C376" s="34" t="s">
        <v>395</v>
      </c>
      <c r="D376" s="35"/>
      <c r="E376" s="35"/>
      <c r="F376" s="36"/>
      <c r="G376" s="17"/>
    </row>
    <row r="377" spans="2:7" ht="30" customHeight="1" thickTop="1" thickBot="1" x14ac:dyDescent="0.3">
      <c r="B377" s="2" t="s">
        <v>517</v>
      </c>
      <c r="C377" s="34" t="s">
        <v>411</v>
      </c>
      <c r="D377" s="35"/>
      <c r="E377" s="35"/>
      <c r="F377" s="36"/>
      <c r="G377" s="17"/>
    </row>
    <row r="378" spans="2:7" ht="30" customHeight="1" thickTop="1" thickBot="1" x14ac:dyDescent="0.3">
      <c r="B378" s="2" t="s">
        <v>518</v>
      </c>
      <c r="C378" s="34" t="s">
        <v>427</v>
      </c>
      <c r="D378" s="35"/>
      <c r="E378" s="35"/>
      <c r="F378" s="36"/>
      <c r="G378" s="17"/>
    </row>
    <row r="379" spans="2:7" ht="30" customHeight="1" thickTop="1" thickBot="1" x14ac:dyDescent="0.3">
      <c r="B379" s="2" t="s">
        <v>118</v>
      </c>
      <c r="C379" s="34" t="s">
        <v>396</v>
      </c>
      <c r="D379" s="35"/>
      <c r="E379" s="35"/>
      <c r="F379" s="36"/>
      <c r="G379" s="17"/>
    </row>
    <row r="380" spans="2:7" ht="30" customHeight="1" thickTop="1" thickBot="1" x14ac:dyDescent="0.3">
      <c r="B380" s="2" t="s">
        <v>119</v>
      </c>
      <c r="C380" s="34" t="s">
        <v>412</v>
      </c>
      <c r="D380" s="35"/>
      <c r="E380" s="35"/>
      <c r="F380" s="36"/>
      <c r="G380" s="17"/>
    </row>
    <row r="381" spans="2:7" ht="30" customHeight="1" thickTop="1" thickBot="1" x14ac:dyDescent="0.3">
      <c r="B381" s="2" t="s">
        <v>120</v>
      </c>
      <c r="C381" s="34" t="s">
        <v>428</v>
      </c>
      <c r="D381" s="35"/>
      <c r="E381" s="35"/>
      <c r="F381" s="36"/>
      <c r="G381" s="17"/>
    </row>
    <row r="382" spans="2:7" ht="30" customHeight="1" thickTop="1" thickBot="1" x14ac:dyDescent="0.3">
      <c r="B382" s="2" t="s">
        <v>519</v>
      </c>
      <c r="C382" s="34" t="s">
        <v>397</v>
      </c>
      <c r="D382" s="35"/>
      <c r="E382" s="35"/>
      <c r="F382" s="36"/>
      <c r="G382" s="17"/>
    </row>
    <row r="383" spans="2:7" ht="30" customHeight="1" thickTop="1" thickBot="1" x14ac:dyDescent="0.3">
      <c r="B383" s="2" t="s">
        <v>520</v>
      </c>
      <c r="C383" s="34" t="s">
        <v>413</v>
      </c>
      <c r="D383" s="35"/>
      <c r="E383" s="35"/>
      <c r="F383" s="36"/>
      <c r="G383" s="17"/>
    </row>
    <row r="384" spans="2:7" ht="30" customHeight="1" thickTop="1" thickBot="1" x14ac:dyDescent="0.3">
      <c r="B384" s="2" t="s">
        <v>521</v>
      </c>
      <c r="C384" s="34" t="s">
        <v>429</v>
      </c>
      <c r="D384" s="35"/>
      <c r="E384" s="35"/>
      <c r="F384" s="36"/>
      <c r="G384" s="17"/>
    </row>
    <row r="385" spans="2:7" ht="30" customHeight="1" thickTop="1" thickBot="1" x14ac:dyDescent="0.3">
      <c r="B385" s="2" t="s">
        <v>522</v>
      </c>
      <c r="C385" s="34" t="s">
        <v>398</v>
      </c>
      <c r="D385" s="35"/>
      <c r="E385" s="35"/>
      <c r="F385" s="36"/>
      <c r="G385" s="17"/>
    </row>
    <row r="386" spans="2:7" ht="30" customHeight="1" thickTop="1" thickBot="1" x14ac:dyDescent="0.3">
      <c r="B386" s="2" t="s">
        <v>523</v>
      </c>
      <c r="C386" s="34" t="s">
        <v>414</v>
      </c>
      <c r="D386" s="35"/>
      <c r="E386" s="35"/>
      <c r="F386" s="36"/>
      <c r="G386" s="17"/>
    </row>
    <row r="387" spans="2:7" ht="30" customHeight="1" thickTop="1" thickBot="1" x14ac:dyDescent="0.3">
      <c r="B387" s="2" t="s">
        <v>524</v>
      </c>
      <c r="C387" s="34" t="s">
        <v>430</v>
      </c>
      <c r="D387" s="35"/>
      <c r="E387" s="35"/>
      <c r="F387" s="36"/>
      <c r="G387" s="17"/>
    </row>
    <row r="388" spans="2:7" ht="30" customHeight="1" thickTop="1" thickBot="1" x14ac:dyDescent="0.3">
      <c r="B388" s="2" t="s">
        <v>525</v>
      </c>
      <c r="C388" s="34" t="s">
        <v>399</v>
      </c>
      <c r="D388" s="35"/>
      <c r="E388" s="35"/>
      <c r="F388" s="36"/>
      <c r="G388" s="17"/>
    </row>
    <row r="389" spans="2:7" ht="30" customHeight="1" thickTop="1" thickBot="1" x14ac:dyDescent="0.3">
      <c r="B389" s="2" t="s">
        <v>526</v>
      </c>
      <c r="C389" s="34" t="s">
        <v>415</v>
      </c>
      <c r="D389" s="35"/>
      <c r="E389" s="35"/>
      <c r="F389" s="36"/>
      <c r="G389" s="17"/>
    </row>
    <row r="390" spans="2:7" ht="30" customHeight="1" thickTop="1" thickBot="1" x14ac:dyDescent="0.3">
      <c r="B390" s="2" t="s">
        <v>527</v>
      </c>
      <c r="C390" s="34" t="s">
        <v>431</v>
      </c>
      <c r="D390" s="35"/>
      <c r="E390" s="35"/>
      <c r="F390" s="36"/>
      <c r="G390" s="17"/>
    </row>
    <row r="391" spans="2:7" ht="30" customHeight="1" thickTop="1" thickBot="1" x14ac:dyDescent="0.3">
      <c r="B391" s="2" t="s">
        <v>528</v>
      </c>
      <c r="C391" s="34" t="s">
        <v>400</v>
      </c>
      <c r="D391" s="35"/>
      <c r="E391" s="35"/>
      <c r="F391" s="36"/>
      <c r="G391" s="17"/>
    </row>
    <row r="392" spans="2:7" ht="30" customHeight="1" thickTop="1" thickBot="1" x14ac:dyDescent="0.3">
      <c r="B392" s="2" t="s">
        <v>529</v>
      </c>
      <c r="C392" s="34" t="s">
        <v>416</v>
      </c>
      <c r="D392" s="35"/>
      <c r="E392" s="35"/>
      <c r="F392" s="36"/>
      <c r="G392" s="17"/>
    </row>
    <row r="393" spans="2:7" ht="30" customHeight="1" thickTop="1" thickBot="1" x14ac:dyDescent="0.3">
      <c r="B393" s="2" t="s">
        <v>530</v>
      </c>
      <c r="C393" s="34" t="s">
        <v>432</v>
      </c>
      <c r="D393" s="35"/>
      <c r="E393" s="35"/>
      <c r="F393" s="36"/>
      <c r="G393" s="17"/>
    </row>
    <row r="394" spans="2:7" ht="30" customHeight="1" thickTop="1" thickBot="1" x14ac:dyDescent="0.3">
      <c r="B394" s="2" t="s">
        <v>531</v>
      </c>
      <c r="C394" s="34" t="s">
        <v>401</v>
      </c>
      <c r="D394" s="35"/>
      <c r="E394" s="35"/>
      <c r="F394" s="36"/>
      <c r="G394" s="17"/>
    </row>
    <row r="395" spans="2:7" ht="30" customHeight="1" thickTop="1" thickBot="1" x14ac:dyDescent="0.3">
      <c r="B395" s="2" t="s">
        <v>542</v>
      </c>
      <c r="C395" s="34" t="s">
        <v>417</v>
      </c>
      <c r="D395" s="35"/>
      <c r="E395" s="35"/>
      <c r="F395" s="36"/>
      <c r="G395" s="17"/>
    </row>
    <row r="396" spans="2:7" ht="30" customHeight="1" thickTop="1" thickBot="1" x14ac:dyDescent="0.3">
      <c r="B396" s="2" t="s">
        <v>532</v>
      </c>
      <c r="C396" s="34" t="s">
        <v>433</v>
      </c>
      <c r="D396" s="35"/>
      <c r="E396" s="35"/>
      <c r="F396" s="36"/>
      <c r="G396" s="17"/>
    </row>
    <row r="397" spans="2:7" ht="30" customHeight="1" thickTop="1" thickBot="1" x14ac:dyDescent="0.3">
      <c r="B397" s="2" t="s">
        <v>533</v>
      </c>
      <c r="C397" s="34" t="s">
        <v>402</v>
      </c>
      <c r="D397" s="35"/>
      <c r="E397" s="35"/>
      <c r="F397" s="36"/>
      <c r="G397" s="17"/>
    </row>
    <row r="398" spans="2:7" ht="30" customHeight="1" thickTop="1" thickBot="1" x14ac:dyDescent="0.3">
      <c r="B398" s="2" t="s">
        <v>534</v>
      </c>
      <c r="C398" s="34" t="s">
        <v>418</v>
      </c>
      <c r="D398" s="35"/>
      <c r="E398" s="35"/>
      <c r="F398" s="36"/>
      <c r="G398" s="17"/>
    </row>
    <row r="399" spans="2:7" ht="30" customHeight="1" thickTop="1" thickBot="1" x14ac:dyDescent="0.3">
      <c r="B399" s="2" t="s">
        <v>535</v>
      </c>
      <c r="C399" s="34" t="s">
        <v>434</v>
      </c>
      <c r="D399" s="35"/>
      <c r="E399" s="35"/>
      <c r="F399" s="36"/>
      <c r="G399" s="17"/>
    </row>
    <row r="400" spans="2:7" ht="30" customHeight="1" thickTop="1" thickBot="1" x14ac:dyDescent="0.3">
      <c r="B400" s="2" t="s">
        <v>536</v>
      </c>
      <c r="C400" s="34" t="s">
        <v>403</v>
      </c>
      <c r="D400" s="35"/>
      <c r="E400" s="35"/>
      <c r="F400" s="36"/>
      <c r="G400" s="17"/>
    </row>
    <row r="401" spans="1:7" ht="30" customHeight="1" thickTop="1" thickBot="1" x14ac:dyDescent="0.3">
      <c r="B401" s="2" t="s">
        <v>537</v>
      </c>
      <c r="C401" s="34" t="s">
        <v>419</v>
      </c>
      <c r="D401" s="35"/>
      <c r="E401" s="35"/>
      <c r="F401" s="36"/>
      <c r="G401" s="17"/>
    </row>
    <row r="402" spans="1:7" ht="30" customHeight="1" thickTop="1" thickBot="1" x14ac:dyDescent="0.3">
      <c r="B402" s="2" t="s">
        <v>538</v>
      </c>
      <c r="C402" s="34" t="s">
        <v>435</v>
      </c>
      <c r="D402" s="35"/>
      <c r="E402" s="35"/>
      <c r="F402" s="36"/>
      <c r="G402" s="17"/>
    </row>
    <row r="403" spans="1:7" ht="30" customHeight="1" thickTop="1" thickBot="1" x14ac:dyDescent="0.3">
      <c r="B403" s="2" t="s">
        <v>539</v>
      </c>
      <c r="C403" s="34" t="s">
        <v>404</v>
      </c>
      <c r="D403" s="35"/>
      <c r="E403" s="35"/>
      <c r="F403" s="36"/>
      <c r="G403" s="17"/>
    </row>
    <row r="404" spans="1:7" ht="30" customHeight="1" thickTop="1" thickBot="1" x14ac:dyDescent="0.3">
      <c r="B404" s="2" t="s">
        <v>540</v>
      </c>
      <c r="C404" s="34" t="s">
        <v>420</v>
      </c>
      <c r="D404" s="35"/>
      <c r="E404" s="35"/>
      <c r="F404" s="36"/>
      <c r="G404" s="17"/>
    </row>
    <row r="405" spans="1:7" ht="30" customHeight="1" thickTop="1" thickBot="1" x14ac:dyDescent="0.3">
      <c r="B405" s="2" t="s">
        <v>541</v>
      </c>
      <c r="C405" s="34" t="s">
        <v>436</v>
      </c>
      <c r="D405" s="35"/>
      <c r="E405" s="35"/>
      <c r="F405" s="36"/>
      <c r="G405" s="17"/>
    </row>
    <row r="406" spans="1:7" ht="30" customHeight="1" thickTop="1" thickBot="1" x14ac:dyDescent="0.3"/>
    <row r="407" spans="1:7" ht="30" customHeight="1" thickTop="1" thickBot="1" x14ac:dyDescent="0.3">
      <c r="A407" s="7"/>
      <c r="B407" s="1" t="s">
        <v>0</v>
      </c>
      <c r="C407" s="1" t="s">
        <v>6</v>
      </c>
      <c r="D407" s="1" t="s">
        <v>7</v>
      </c>
      <c r="E407" s="1" t="s">
        <v>8</v>
      </c>
      <c r="F407" s="1" t="s">
        <v>4</v>
      </c>
      <c r="G407" s="9" t="s">
        <v>5</v>
      </c>
    </row>
    <row r="408" spans="1:7" ht="30" customHeight="1" thickTop="1" thickBot="1" x14ac:dyDescent="0.3">
      <c r="A408" s="7"/>
      <c r="B408" s="3" t="s">
        <v>121</v>
      </c>
      <c r="C408" s="13"/>
      <c r="D408" s="13"/>
      <c r="E408" s="14"/>
      <c r="F408" s="14"/>
      <c r="G408" s="14"/>
    </row>
    <row r="409" spans="1:7" ht="30" customHeight="1" thickTop="1" x14ac:dyDescent="0.25"/>
    <row r="410" spans="1:7" ht="30" customHeight="1" x14ac:dyDescent="0.25">
      <c r="A410" s="40" t="s">
        <v>572</v>
      </c>
      <c r="B410" s="40"/>
      <c r="C410" s="40"/>
      <c r="D410" s="40"/>
      <c r="E410" s="40"/>
      <c r="F410" s="40"/>
      <c r="G410" s="40"/>
    </row>
    <row r="411" spans="1:7" ht="30" customHeight="1" thickBot="1" x14ac:dyDescent="0.3"/>
    <row r="412" spans="1:7" ht="30" customHeight="1" thickTop="1" thickBot="1" x14ac:dyDescent="0.3">
      <c r="B412" s="1" t="s">
        <v>0</v>
      </c>
      <c r="C412" s="37" t="s">
        <v>571</v>
      </c>
      <c r="D412" s="38"/>
      <c r="E412" s="38"/>
      <c r="F412" s="39"/>
      <c r="G412" s="10" t="s">
        <v>1</v>
      </c>
    </row>
    <row r="413" spans="1:7" ht="30" customHeight="1" thickTop="1" thickBot="1" x14ac:dyDescent="0.3">
      <c r="B413" s="3" t="s">
        <v>47</v>
      </c>
      <c r="C413" s="34" t="s">
        <v>570</v>
      </c>
      <c r="D413" s="35"/>
      <c r="E413" s="35"/>
      <c r="F413" s="36"/>
      <c r="G413" s="18"/>
    </row>
    <row r="414" spans="1:7" ht="30" customHeight="1" thickTop="1" thickBot="1" x14ac:dyDescent="0.3">
      <c r="B414" s="2" t="s">
        <v>558</v>
      </c>
      <c r="C414" s="34" t="s">
        <v>543</v>
      </c>
      <c r="D414" s="35"/>
      <c r="E414" s="35"/>
      <c r="F414" s="36"/>
      <c r="G414" s="17"/>
    </row>
    <row r="415" spans="1:7" ht="30" customHeight="1" thickTop="1" thickBot="1" x14ac:dyDescent="0.3">
      <c r="B415" s="2" t="s">
        <v>48</v>
      </c>
      <c r="C415" s="34" t="s">
        <v>544</v>
      </c>
      <c r="D415" s="35"/>
      <c r="E415" s="35"/>
      <c r="F415" s="36"/>
      <c r="G415" s="17"/>
    </row>
    <row r="416" spans="1:7" ht="30" customHeight="1" thickTop="1" thickBot="1" x14ac:dyDescent="0.3">
      <c r="B416" s="2" t="s">
        <v>49</v>
      </c>
      <c r="C416" s="34" t="s">
        <v>545</v>
      </c>
      <c r="D416" s="35"/>
      <c r="E416" s="35"/>
      <c r="F416" s="36"/>
      <c r="G416" s="17"/>
    </row>
    <row r="417" spans="1:7" ht="30" customHeight="1" thickTop="1" thickBot="1" x14ac:dyDescent="0.3">
      <c r="B417" s="2" t="s">
        <v>50</v>
      </c>
      <c r="C417" s="34" t="s">
        <v>546</v>
      </c>
      <c r="D417" s="35"/>
      <c r="E417" s="35"/>
      <c r="F417" s="36"/>
      <c r="G417" s="17"/>
    </row>
    <row r="418" spans="1:7" ht="30" customHeight="1" thickTop="1" thickBot="1" x14ac:dyDescent="0.3">
      <c r="B418" s="2" t="s">
        <v>559</v>
      </c>
      <c r="C418" s="34" t="s">
        <v>547</v>
      </c>
      <c r="D418" s="35"/>
      <c r="E418" s="35"/>
      <c r="F418" s="36"/>
      <c r="G418" s="17"/>
    </row>
    <row r="419" spans="1:7" ht="30" customHeight="1" thickTop="1" thickBot="1" x14ac:dyDescent="0.3">
      <c r="B419" s="2" t="s">
        <v>560</v>
      </c>
      <c r="C419" s="34" t="s">
        <v>548</v>
      </c>
      <c r="D419" s="35"/>
      <c r="E419" s="35"/>
      <c r="F419" s="36"/>
      <c r="G419" s="17"/>
    </row>
    <row r="420" spans="1:7" ht="30" customHeight="1" thickTop="1" thickBot="1" x14ac:dyDescent="0.3">
      <c r="B420" s="2" t="s">
        <v>561</v>
      </c>
      <c r="C420" s="34" t="s">
        <v>549</v>
      </c>
      <c r="D420" s="35"/>
      <c r="E420" s="35"/>
      <c r="F420" s="36"/>
      <c r="G420" s="17"/>
    </row>
    <row r="421" spans="1:7" ht="30" customHeight="1" thickTop="1" thickBot="1" x14ac:dyDescent="0.3">
      <c r="B421" s="2" t="s">
        <v>562</v>
      </c>
      <c r="C421" s="34" t="s">
        <v>550</v>
      </c>
      <c r="D421" s="35"/>
      <c r="E421" s="35"/>
      <c r="F421" s="36"/>
      <c r="G421" s="17"/>
    </row>
    <row r="422" spans="1:7" ht="30" customHeight="1" thickTop="1" thickBot="1" x14ac:dyDescent="0.3">
      <c r="B422" s="2" t="s">
        <v>563</v>
      </c>
      <c r="C422" s="34" t="s">
        <v>551</v>
      </c>
      <c r="D422" s="35"/>
      <c r="E422" s="35"/>
      <c r="F422" s="36"/>
      <c r="G422" s="17"/>
    </row>
    <row r="423" spans="1:7" ht="30" customHeight="1" thickTop="1" thickBot="1" x14ac:dyDescent="0.3">
      <c r="B423" s="2" t="s">
        <v>564</v>
      </c>
      <c r="C423" s="34" t="s">
        <v>552</v>
      </c>
      <c r="D423" s="35"/>
      <c r="E423" s="35"/>
      <c r="F423" s="36"/>
      <c r="G423" s="17"/>
    </row>
    <row r="424" spans="1:7" ht="30" customHeight="1" thickTop="1" thickBot="1" x14ac:dyDescent="0.3">
      <c r="B424" s="2" t="s">
        <v>565</v>
      </c>
      <c r="C424" s="34" t="s">
        <v>553</v>
      </c>
      <c r="D424" s="35"/>
      <c r="E424" s="35"/>
      <c r="F424" s="36"/>
      <c r="G424" s="17"/>
    </row>
    <row r="425" spans="1:7" ht="30" customHeight="1" thickTop="1" thickBot="1" x14ac:dyDescent="0.3">
      <c r="B425" s="2" t="s">
        <v>566</v>
      </c>
      <c r="C425" s="34" t="s">
        <v>554</v>
      </c>
      <c r="D425" s="35"/>
      <c r="E425" s="35"/>
      <c r="F425" s="36"/>
      <c r="G425" s="17"/>
    </row>
    <row r="426" spans="1:7" ht="30" customHeight="1" thickTop="1" thickBot="1" x14ac:dyDescent="0.3">
      <c r="B426" s="2" t="s">
        <v>567</v>
      </c>
      <c r="C426" s="34" t="s">
        <v>555</v>
      </c>
      <c r="D426" s="35"/>
      <c r="E426" s="35"/>
      <c r="F426" s="36"/>
      <c r="G426" s="17"/>
    </row>
    <row r="427" spans="1:7" ht="30" customHeight="1" thickTop="1" thickBot="1" x14ac:dyDescent="0.3">
      <c r="B427" s="2" t="s">
        <v>568</v>
      </c>
      <c r="C427" s="34" t="s">
        <v>556</v>
      </c>
      <c r="D427" s="35"/>
      <c r="E427" s="35"/>
      <c r="F427" s="36"/>
      <c r="G427" s="17"/>
    </row>
    <row r="428" spans="1:7" ht="30" customHeight="1" thickTop="1" thickBot="1" x14ac:dyDescent="0.3">
      <c r="B428" s="2" t="s">
        <v>569</v>
      </c>
      <c r="C428" s="34" t="s">
        <v>557</v>
      </c>
      <c r="D428" s="35"/>
      <c r="E428" s="35"/>
      <c r="F428" s="36"/>
      <c r="G428" s="17"/>
    </row>
    <row r="429" spans="1:7" ht="30" customHeight="1" thickTop="1" thickBot="1" x14ac:dyDescent="0.3"/>
    <row r="430" spans="1:7" ht="30" customHeight="1" thickTop="1" thickBot="1" x14ac:dyDescent="0.3">
      <c r="A430" s="7"/>
      <c r="B430" s="1" t="s">
        <v>0</v>
      </c>
      <c r="C430" s="1" t="s">
        <v>6</v>
      </c>
      <c r="D430" s="1" t="s">
        <v>7</v>
      </c>
      <c r="E430" s="1" t="s">
        <v>8</v>
      </c>
      <c r="F430" s="1" t="s">
        <v>4</v>
      </c>
      <c r="G430" s="9" t="s">
        <v>5</v>
      </c>
    </row>
    <row r="431" spans="1:7" ht="30" customHeight="1" thickTop="1" thickBot="1" x14ac:dyDescent="0.3">
      <c r="A431" s="7"/>
      <c r="B431" s="3" t="s">
        <v>51</v>
      </c>
      <c r="C431" s="13"/>
      <c r="D431" s="13"/>
      <c r="E431" s="14"/>
      <c r="F431" s="14"/>
      <c r="G431" s="14"/>
    </row>
    <row r="432" spans="1:7" ht="30" customHeight="1" thickTop="1" x14ac:dyDescent="0.25"/>
    <row r="433" spans="1:7" ht="30" customHeight="1" x14ac:dyDescent="0.25">
      <c r="A433" s="40" t="s">
        <v>573</v>
      </c>
      <c r="B433" s="40"/>
      <c r="C433" s="40"/>
      <c r="D433" s="40"/>
      <c r="E433" s="40"/>
      <c r="F433" s="40"/>
      <c r="G433" s="40"/>
    </row>
    <row r="434" spans="1:7" ht="30" customHeight="1" thickBot="1" x14ac:dyDescent="0.3"/>
    <row r="435" spans="1:7" ht="30" customHeight="1" thickTop="1" thickBot="1" x14ac:dyDescent="0.3">
      <c r="B435" s="1" t="s">
        <v>0</v>
      </c>
      <c r="C435" s="37" t="s">
        <v>574</v>
      </c>
      <c r="D435" s="38"/>
      <c r="E435" s="38"/>
      <c r="F435" s="39"/>
      <c r="G435" s="10" t="s">
        <v>1</v>
      </c>
    </row>
    <row r="436" spans="1:7" ht="30" customHeight="1" thickTop="1" thickBot="1" x14ac:dyDescent="0.3">
      <c r="B436" s="3" t="s">
        <v>575</v>
      </c>
      <c r="C436" s="34" t="s">
        <v>570</v>
      </c>
      <c r="D436" s="35"/>
      <c r="E436" s="35"/>
      <c r="F436" s="36"/>
      <c r="G436" s="18"/>
    </row>
    <row r="437" spans="1:7" ht="30" customHeight="1" thickTop="1" thickBot="1" x14ac:dyDescent="0.3">
      <c r="B437" s="2" t="s">
        <v>576</v>
      </c>
      <c r="C437" s="34" t="s">
        <v>543</v>
      </c>
      <c r="D437" s="35"/>
      <c r="E437" s="35"/>
      <c r="F437" s="36"/>
      <c r="G437" s="17"/>
    </row>
    <row r="438" spans="1:7" ht="30" customHeight="1" thickTop="1" thickBot="1" x14ac:dyDescent="0.3">
      <c r="B438" s="2" t="s">
        <v>577</v>
      </c>
      <c r="C438" s="34" t="s">
        <v>544</v>
      </c>
      <c r="D438" s="35"/>
      <c r="E438" s="35"/>
      <c r="F438" s="36"/>
      <c r="G438" s="17"/>
    </row>
    <row r="439" spans="1:7" ht="30" customHeight="1" thickTop="1" thickBot="1" x14ac:dyDescent="0.3">
      <c r="B439" s="2" t="s">
        <v>578</v>
      </c>
      <c r="C439" s="34" t="s">
        <v>545</v>
      </c>
      <c r="D439" s="35"/>
      <c r="E439" s="35"/>
      <c r="F439" s="36"/>
      <c r="G439" s="17"/>
    </row>
    <row r="440" spans="1:7" ht="30" customHeight="1" thickTop="1" thickBot="1" x14ac:dyDescent="0.3">
      <c r="B440" s="2" t="s">
        <v>579</v>
      </c>
      <c r="C440" s="34" t="s">
        <v>546</v>
      </c>
      <c r="D440" s="35"/>
      <c r="E440" s="35"/>
      <c r="F440" s="36"/>
      <c r="G440" s="17"/>
    </row>
    <row r="441" spans="1:7" ht="30" customHeight="1" thickTop="1" thickBot="1" x14ac:dyDescent="0.3">
      <c r="B441" s="2" t="s">
        <v>580</v>
      </c>
      <c r="C441" s="34" t="s">
        <v>547</v>
      </c>
      <c r="D441" s="35"/>
      <c r="E441" s="35"/>
      <c r="F441" s="36"/>
      <c r="G441" s="17"/>
    </row>
    <row r="442" spans="1:7" ht="30" customHeight="1" thickTop="1" thickBot="1" x14ac:dyDescent="0.3">
      <c r="B442" s="2" t="s">
        <v>581</v>
      </c>
      <c r="C442" s="34" t="s">
        <v>548</v>
      </c>
      <c r="D442" s="35"/>
      <c r="E442" s="35"/>
      <c r="F442" s="36"/>
      <c r="G442" s="17"/>
    </row>
    <row r="443" spans="1:7" ht="30" customHeight="1" thickTop="1" thickBot="1" x14ac:dyDescent="0.3">
      <c r="B443" s="2" t="s">
        <v>582</v>
      </c>
      <c r="C443" s="34" t="s">
        <v>549</v>
      </c>
      <c r="D443" s="35"/>
      <c r="E443" s="35"/>
      <c r="F443" s="36"/>
      <c r="G443" s="17"/>
    </row>
    <row r="444" spans="1:7" ht="30" customHeight="1" thickTop="1" thickBot="1" x14ac:dyDescent="0.3">
      <c r="B444" s="2" t="s">
        <v>583</v>
      </c>
      <c r="C444" s="34" t="s">
        <v>550</v>
      </c>
      <c r="D444" s="35"/>
      <c r="E444" s="35"/>
      <c r="F444" s="36"/>
      <c r="G444" s="17"/>
    </row>
    <row r="445" spans="1:7" ht="30" customHeight="1" thickTop="1" thickBot="1" x14ac:dyDescent="0.3">
      <c r="B445" s="2" t="s">
        <v>584</v>
      </c>
      <c r="C445" s="34" t="s">
        <v>551</v>
      </c>
      <c r="D445" s="35"/>
      <c r="E445" s="35"/>
      <c r="F445" s="36"/>
      <c r="G445" s="17"/>
    </row>
    <row r="446" spans="1:7" ht="30" customHeight="1" thickTop="1" thickBot="1" x14ac:dyDescent="0.3">
      <c r="B446" s="2" t="s">
        <v>585</v>
      </c>
      <c r="C446" s="34" t="s">
        <v>552</v>
      </c>
      <c r="D446" s="35"/>
      <c r="E446" s="35"/>
      <c r="F446" s="36"/>
      <c r="G446" s="17"/>
    </row>
    <row r="447" spans="1:7" ht="30" customHeight="1" thickTop="1" thickBot="1" x14ac:dyDescent="0.3">
      <c r="B447" s="2" t="s">
        <v>586</v>
      </c>
      <c r="C447" s="34" t="s">
        <v>553</v>
      </c>
      <c r="D447" s="35"/>
      <c r="E447" s="35"/>
      <c r="F447" s="36"/>
      <c r="G447" s="17"/>
    </row>
    <row r="448" spans="1:7" ht="30" customHeight="1" thickTop="1" thickBot="1" x14ac:dyDescent="0.3">
      <c r="B448" s="2" t="s">
        <v>587</v>
      </c>
      <c r="C448" s="34" t="s">
        <v>554</v>
      </c>
      <c r="D448" s="35"/>
      <c r="E448" s="35"/>
      <c r="F448" s="36"/>
      <c r="G448" s="17"/>
    </row>
    <row r="449" spans="1:7" ht="30" customHeight="1" thickTop="1" thickBot="1" x14ac:dyDescent="0.3">
      <c r="B449" s="2" t="s">
        <v>588</v>
      </c>
      <c r="C449" s="34" t="s">
        <v>555</v>
      </c>
      <c r="D449" s="35"/>
      <c r="E449" s="35"/>
      <c r="F449" s="36"/>
      <c r="G449" s="17"/>
    </row>
    <row r="450" spans="1:7" ht="30" customHeight="1" thickTop="1" thickBot="1" x14ac:dyDescent="0.3">
      <c r="B450" s="2" t="s">
        <v>589</v>
      </c>
      <c r="C450" s="34" t="s">
        <v>556</v>
      </c>
      <c r="D450" s="35"/>
      <c r="E450" s="35"/>
      <c r="F450" s="36"/>
      <c r="G450" s="17"/>
    </row>
    <row r="451" spans="1:7" ht="30" customHeight="1" thickTop="1" thickBot="1" x14ac:dyDescent="0.3">
      <c r="B451" s="2" t="s">
        <v>590</v>
      </c>
      <c r="C451" s="34" t="s">
        <v>557</v>
      </c>
      <c r="D451" s="35"/>
      <c r="E451" s="35"/>
      <c r="F451" s="36"/>
      <c r="G451" s="17"/>
    </row>
    <row r="452" spans="1:7" ht="30" customHeight="1" thickTop="1" thickBot="1" x14ac:dyDescent="0.3"/>
    <row r="453" spans="1:7" ht="30" customHeight="1" thickTop="1" thickBot="1" x14ac:dyDescent="0.3">
      <c r="A453" s="7"/>
      <c r="B453" s="1" t="s">
        <v>0</v>
      </c>
      <c r="C453" s="1" t="s">
        <v>6</v>
      </c>
      <c r="D453" s="1" t="s">
        <v>7</v>
      </c>
      <c r="E453" s="1" t="s">
        <v>8</v>
      </c>
      <c r="F453" s="1" t="s">
        <v>4</v>
      </c>
      <c r="G453" s="9" t="s">
        <v>5</v>
      </c>
    </row>
    <row r="454" spans="1:7" ht="30" customHeight="1" thickTop="1" thickBot="1" x14ac:dyDescent="0.3">
      <c r="A454" s="7"/>
      <c r="B454" s="3" t="s">
        <v>591</v>
      </c>
      <c r="C454" s="13"/>
      <c r="D454" s="13"/>
      <c r="E454" s="14"/>
      <c r="F454" s="14"/>
      <c r="G454" s="14"/>
    </row>
    <row r="455" spans="1:7" ht="30" customHeight="1" thickTop="1" x14ac:dyDescent="0.25"/>
    <row r="456" spans="1:7" ht="30" customHeight="1" x14ac:dyDescent="0.25">
      <c r="A456" s="40" t="s">
        <v>592</v>
      </c>
      <c r="B456" s="40"/>
      <c r="C456" s="40"/>
      <c r="D456" s="40"/>
      <c r="E456" s="40"/>
      <c r="F456" s="40"/>
      <c r="G456" s="40"/>
    </row>
    <row r="457" spans="1:7" ht="30" customHeight="1" thickBot="1" x14ac:dyDescent="0.3"/>
    <row r="458" spans="1:7" ht="30" customHeight="1" thickTop="1" thickBot="1" x14ac:dyDescent="0.3">
      <c r="B458" s="1" t="s">
        <v>0</v>
      </c>
      <c r="C458" s="37" t="s">
        <v>593</v>
      </c>
      <c r="D458" s="38"/>
      <c r="E458" s="38"/>
      <c r="F458" s="39"/>
      <c r="G458" s="10" t="s">
        <v>1</v>
      </c>
    </row>
    <row r="459" spans="1:7" ht="30" customHeight="1" thickTop="1" thickBot="1" x14ac:dyDescent="0.3">
      <c r="B459" s="3" t="s">
        <v>594</v>
      </c>
      <c r="C459" s="34" t="s">
        <v>570</v>
      </c>
      <c r="D459" s="35"/>
      <c r="E459" s="35"/>
      <c r="F459" s="36"/>
      <c r="G459" s="18"/>
    </row>
    <row r="460" spans="1:7" ht="30" customHeight="1" thickTop="1" thickBot="1" x14ac:dyDescent="0.3">
      <c r="B460" s="2" t="s">
        <v>595</v>
      </c>
      <c r="C460" s="34" t="s">
        <v>543</v>
      </c>
      <c r="D460" s="35"/>
      <c r="E460" s="35"/>
      <c r="F460" s="36"/>
      <c r="G460" s="17"/>
    </row>
    <row r="461" spans="1:7" ht="30" customHeight="1" thickTop="1" thickBot="1" x14ac:dyDescent="0.3">
      <c r="B461" s="2" t="s">
        <v>596</v>
      </c>
      <c r="C461" s="34" t="s">
        <v>544</v>
      </c>
      <c r="D461" s="35"/>
      <c r="E461" s="35"/>
      <c r="F461" s="36"/>
      <c r="G461" s="17"/>
    </row>
    <row r="462" spans="1:7" ht="30" customHeight="1" thickTop="1" thickBot="1" x14ac:dyDescent="0.3">
      <c r="B462" s="2" t="s">
        <v>597</v>
      </c>
      <c r="C462" s="34" t="s">
        <v>545</v>
      </c>
      <c r="D462" s="35"/>
      <c r="E462" s="35"/>
      <c r="F462" s="36"/>
      <c r="G462" s="17"/>
    </row>
    <row r="463" spans="1:7" ht="30" customHeight="1" thickTop="1" thickBot="1" x14ac:dyDescent="0.3">
      <c r="B463" s="2" t="s">
        <v>598</v>
      </c>
      <c r="C463" s="34" t="s">
        <v>546</v>
      </c>
      <c r="D463" s="35"/>
      <c r="E463" s="35"/>
      <c r="F463" s="36"/>
      <c r="G463" s="17"/>
    </row>
    <row r="464" spans="1:7" ht="30" customHeight="1" thickTop="1" thickBot="1" x14ac:dyDescent="0.3">
      <c r="B464" s="2" t="s">
        <v>599</v>
      </c>
      <c r="C464" s="34" t="s">
        <v>547</v>
      </c>
      <c r="D464" s="35"/>
      <c r="E464" s="35"/>
      <c r="F464" s="36"/>
      <c r="G464" s="17"/>
    </row>
    <row r="465" spans="1:7" ht="30" customHeight="1" thickTop="1" thickBot="1" x14ac:dyDescent="0.3">
      <c r="B465" s="2" t="s">
        <v>600</v>
      </c>
      <c r="C465" s="34" t="s">
        <v>548</v>
      </c>
      <c r="D465" s="35"/>
      <c r="E465" s="35"/>
      <c r="F465" s="36"/>
      <c r="G465" s="17"/>
    </row>
    <row r="466" spans="1:7" ht="30" customHeight="1" thickTop="1" thickBot="1" x14ac:dyDescent="0.3">
      <c r="B466" s="2" t="s">
        <v>601</v>
      </c>
      <c r="C466" s="34" t="s">
        <v>549</v>
      </c>
      <c r="D466" s="35"/>
      <c r="E466" s="35"/>
      <c r="F466" s="36"/>
      <c r="G466" s="17"/>
    </row>
    <row r="467" spans="1:7" ht="30" customHeight="1" thickTop="1" thickBot="1" x14ac:dyDescent="0.3">
      <c r="B467" s="2" t="s">
        <v>602</v>
      </c>
      <c r="C467" s="34" t="s">
        <v>550</v>
      </c>
      <c r="D467" s="35"/>
      <c r="E467" s="35"/>
      <c r="F467" s="36"/>
      <c r="G467" s="17"/>
    </row>
    <row r="468" spans="1:7" ht="30" customHeight="1" thickTop="1" thickBot="1" x14ac:dyDescent="0.3">
      <c r="B468" s="2" t="s">
        <v>603</v>
      </c>
      <c r="C468" s="34" t="s">
        <v>551</v>
      </c>
      <c r="D468" s="35"/>
      <c r="E468" s="35"/>
      <c r="F468" s="36"/>
      <c r="G468" s="17"/>
    </row>
    <row r="469" spans="1:7" ht="30" customHeight="1" thickTop="1" thickBot="1" x14ac:dyDescent="0.3">
      <c r="B469" s="2" t="s">
        <v>604</v>
      </c>
      <c r="C469" s="34" t="s">
        <v>552</v>
      </c>
      <c r="D469" s="35"/>
      <c r="E469" s="35"/>
      <c r="F469" s="36"/>
      <c r="G469" s="17"/>
    </row>
    <row r="470" spans="1:7" ht="30" customHeight="1" thickTop="1" thickBot="1" x14ac:dyDescent="0.3">
      <c r="B470" s="2" t="s">
        <v>605</v>
      </c>
      <c r="C470" s="34" t="s">
        <v>553</v>
      </c>
      <c r="D470" s="35"/>
      <c r="E470" s="35"/>
      <c r="F470" s="36"/>
      <c r="G470" s="17"/>
    </row>
    <row r="471" spans="1:7" ht="30" customHeight="1" thickTop="1" thickBot="1" x14ac:dyDescent="0.3">
      <c r="B471" s="2" t="s">
        <v>606</v>
      </c>
      <c r="C471" s="34" t="s">
        <v>554</v>
      </c>
      <c r="D471" s="35"/>
      <c r="E471" s="35"/>
      <c r="F471" s="36"/>
      <c r="G471" s="17"/>
    </row>
    <row r="472" spans="1:7" ht="30" customHeight="1" thickTop="1" thickBot="1" x14ac:dyDescent="0.3">
      <c r="B472" s="2" t="s">
        <v>607</v>
      </c>
      <c r="C472" s="34" t="s">
        <v>555</v>
      </c>
      <c r="D472" s="35"/>
      <c r="E472" s="35"/>
      <c r="F472" s="36"/>
      <c r="G472" s="17"/>
    </row>
    <row r="473" spans="1:7" ht="30" customHeight="1" thickTop="1" thickBot="1" x14ac:dyDescent="0.3">
      <c r="B473" s="2" t="s">
        <v>608</v>
      </c>
      <c r="C473" s="34" t="s">
        <v>556</v>
      </c>
      <c r="D473" s="35"/>
      <c r="E473" s="35"/>
      <c r="F473" s="36"/>
      <c r="G473" s="17"/>
    </row>
    <row r="474" spans="1:7" ht="30" customHeight="1" thickTop="1" thickBot="1" x14ac:dyDescent="0.3">
      <c r="B474" s="2" t="s">
        <v>609</v>
      </c>
      <c r="C474" s="34" t="s">
        <v>557</v>
      </c>
      <c r="D474" s="35"/>
      <c r="E474" s="35"/>
      <c r="F474" s="36"/>
      <c r="G474" s="17"/>
    </row>
    <row r="475" spans="1:7" ht="30" customHeight="1" thickTop="1" thickBot="1" x14ac:dyDescent="0.3"/>
    <row r="476" spans="1:7" ht="30" customHeight="1" thickTop="1" thickBot="1" x14ac:dyDescent="0.3">
      <c r="A476" s="7"/>
      <c r="B476" s="1" t="s">
        <v>0</v>
      </c>
      <c r="C476" s="1" t="s">
        <v>6</v>
      </c>
      <c r="D476" s="1" t="s">
        <v>7</v>
      </c>
      <c r="E476" s="1" t="s">
        <v>8</v>
      </c>
      <c r="F476" s="1" t="s">
        <v>4</v>
      </c>
      <c r="G476" s="9" t="s">
        <v>5</v>
      </c>
    </row>
    <row r="477" spans="1:7" ht="30" customHeight="1" thickTop="1" thickBot="1" x14ac:dyDescent="0.3">
      <c r="A477" s="7"/>
      <c r="B477" s="3" t="s">
        <v>610</v>
      </c>
      <c r="C477" s="13"/>
      <c r="D477" s="13"/>
      <c r="E477" s="14"/>
      <c r="F477" s="14"/>
      <c r="G477" s="14"/>
    </row>
    <row r="478" spans="1:7" ht="30" customHeight="1" thickTop="1" x14ac:dyDescent="0.25"/>
    <row r="479" spans="1:7" ht="30" customHeight="1" x14ac:dyDescent="0.25">
      <c r="A479" s="40" t="s">
        <v>612</v>
      </c>
      <c r="B479" s="40"/>
      <c r="C479" s="40"/>
      <c r="D479" s="40"/>
      <c r="E479" s="40"/>
      <c r="F479" s="40"/>
      <c r="G479" s="40"/>
    </row>
    <row r="480" spans="1:7" ht="30" customHeight="1" thickBot="1" x14ac:dyDescent="0.3"/>
    <row r="481" spans="2:7" ht="30" customHeight="1" thickTop="1" thickBot="1" x14ac:dyDescent="0.3">
      <c r="B481" s="1" t="s">
        <v>0</v>
      </c>
      <c r="C481" s="37" t="s">
        <v>663</v>
      </c>
      <c r="D481" s="38"/>
      <c r="E481" s="38"/>
      <c r="F481" s="39"/>
      <c r="G481" s="10" t="s">
        <v>1</v>
      </c>
    </row>
    <row r="482" spans="2:7" ht="30" customHeight="1" thickTop="1" thickBot="1" x14ac:dyDescent="0.3">
      <c r="B482" s="3" t="s">
        <v>638</v>
      </c>
      <c r="C482" s="41" t="s">
        <v>613</v>
      </c>
      <c r="D482" s="42"/>
      <c r="E482" s="42"/>
      <c r="F482" s="43"/>
      <c r="G482" s="24"/>
    </row>
    <row r="483" spans="2:7" ht="30" customHeight="1" thickTop="1" thickBot="1" x14ac:dyDescent="0.3">
      <c r="B483" s="2" t="s">
        <v>639</v>
      </c>
      <c r="C483" s="41" t="s">
        <v>614</v>
      </c>
      <c r="D483" s="42"/>
      <c r="E483" s="42"/>
      <c r="F483" s="43"/>
      <c r="G483" s="24"/>
    </row>
    <row r="484" spans="2:7" ht="30" customHeight="1" thickTop="1" thickBot="1" x14ac:dyDescent="0.3">
      <c r="B484" s="2" t="s">
        <v>640</v>
      </c>
      <c r="C484" s="41" t="s">
        <v>615</v>
      </c>
      <c r="D484" s="42"/>
      <c r="E484" s="42"/>
      <c r="F484" s="43"/>
      <c r="G484" s="25"/>
    </row>
    <row r="485" spans="2:7" ht="30" customHeight="1" thickTop="1" thickBot="1" x14ac:dyDescent="0.3">
      <c r="B485" s="2" t="s">
        <v>641</v>
      </c>
      <c r="C485" s="41" t="s">
        <v>616</v>
      </c>
      <c r="D485" s="42"/>
      <c r="E485" s="42"/>
      <c r="F485" s="43"/>
      <c r="G485" s="24"/>
    </row>
    <row r="486" spans="2:7" ht="30" customHeight="1" thickTop="1" thickBot="1" x14ac:dyDescent="0.3">
      <c r="B486" s="2" t="s">
        <v>642</v>
      </c>
      <c r="C486" s="41" t="s">
        <v>617</v>
      </c>
      <c r="D486" s="42"/>
      <c r="E486" s="42"/>
      <c r="F486" s="43"/>
      <c r="G486" s="24"/>
    </row>
    <row r="487" spans="2:7" ht="30" customHeight="1" thickTop="1" thickBot="1" x14ac:dyDescent="0.3">
      <c r="B487" s="2" t="s">
        <v>643</v>
      </c>
      <c r="C487" s="41" t="s">
        <v>632</v>
      </c>
      <c r="D487" s="42"/>
      <c r="E487" s="42"/>
      <c r="F487" s="43"/>
      <c r="G487" s="24"/>
    </row>
    <row r="488" spans="2:7" ht="30" customHeight="1" thickTop="1" thickBot="1" x14ac:dyDescent="0.3">
      <c r="B488" s="2" t="s">
        <v>644</v>
      </c>
      <c r="C488" s="41" t="s">
        <v>633</v>
      </c>
      <c r="D488" s="42"/>
      <c r="E488" s="42"/>
      <c r="F488" s="43"/>
      <c r="G488" s="24"/>
    </row>
    <row r="489" spans="2:7" ht="30" customHeight="1" thickTop="1" thickBot="1" x14ac:dyDescent="0.3">
      <c r="B489" s="2" t="s">
        <v>645</v>
      </c>
      <c r="C489" s="41" t="s">
        <v>634</v>
      </c>
      <c r="D489" s="42"/>
      <c r="E489" s="42"/>
      <c r="F489" s="43"/>
      <c r="G489" s="24"/>
    </row>
    <row r="490" spans="2:7" ht="30" customHeight="1" thickTop="1" thickBot="1" x14ac:dyDescent="0.3">
      <c r="B490" s="2" t="s">
        <v>646</v>
      </c>
      <c r="C490" s="41" t="s">
        <v>635</v>
      </c>
      <c r="D490" s="42"/>
      <c r="E490" s="42"/>
      <c r="F490" s="43"/>
      <c r="G490" s="24"/>
    </row>
    <row r="491" spans="2:7" ht="30" customHeight="1" thickTop="1" thickBot="1" x14ac:dyDescent="0.3">
      <c r="B491" s="2" t="s">
        <v>647</v>
      </c>
      <c r="C491" s="41" t="s">
        <v>637</v>
      </c>
      <c r="D491" s="42"/>
      <c r="E491" s="42"/>
      <c r="F491" s="43"/>
      <c r="G491" s="24"/>
    </row>
    <row r="492" spans="2:7" ht="30" customHeight="1" thickTop="1" thickBot="1" x14ac:dyDescent="0.3">
      <c r="B492" s="2" t="s">
        <v>648</v>
      </c>
      <c r="C492" s="41" t="s">
        <v>636</v>
      </c>
      <c r="D492" s="42"/>
      <c r="E492" s="42"/>
      <c r="F492" s="43"/>
      <c r="G492" s="24"/>
    </row>
    <row r="493" spans="2:7" ht="30" customHeight="1" thickTop="1" thickBot="1" x14ac:dyDescent="0.3">
      <c r="B493" s="2" t="s">
        <v>649</v>
      </c>
      <c r="C493" s="41" t="s">
        <v>665</v>
      </c>
      <c r="D493" s="42"/>
      <c r="E493" s="42"/>
      <c r="F493" s="43"/>
      <c r="G493" s="24"/>
    </row>
    <row r="494" spans="2:7" ht="30" customHeight="1" thickTop="1" thickBot="1" x14ac:dyDescent="0.3">
      <c r="B494" s="2" t="s">
        <v>650</v>
      </c>
      <c r="C494" s="41" t="s">
        <v>618</v>
      </c>
      <c r="D494" s="42"/>
      <c r="E494" s="42"/>
      <c r="F494" s="43"/>
      <c r="G494" s="24"/>
    </row>
    <row r="495" spans="2:7" ht="30" customHeight="1" thickTop="1" thickBot="1" x14ac:dyDescent="0.3">
      <c r="B495" s="2" t="s">
        <v>651</v>
      </c>
      <c r="C495" s="41" t="s">
        <v>619</v>
      </c>
      <c r="D495" s="42"/>
      <c r="E495" s="42"/>
      <c r="F495" s="43"/>
      <c r="G495" s="24"/>
    </row>
    <row r="496" spans="2:7" ht="30" customHeight="1" thickTop="1" thickBot="1" x14ac:dyDescent="0.3">
      <c r="B496" s="2" t="s">
        <v>652</v>
      </c>
      <c r="C496" s="41" t="s">
        <v>620</v>
      </c>
      <c r="D496" s="42"/>
      <c r="E496" s="42"/>
      <c r="F496" s="43"/>
      <c r="G496" s="24"/>
    </row>
    <row r="497" spans="1:7" ht="30" customHeight="1" thickTop="1" thickBot="1" x14ac:dyDescent="0.3">
      <c r="B497" s="2" t="s">
        <v>653</v>
      </c>
      <c r="C497" s="41" t="s">
        <v>621</v>
      </c>
      <c r="D497" s="42"/>
      <c r="E497" s="42"/>
      <c r="F497" s="43"/>
      <c r="G497" s="24"/>
    </row>
    <row r="498" spans="1:7" ht="30" customHeight="1" thickTop="1" thickBot="1" x14ac:dyDescent="0.3">
      <c r="B498" s="2" t="s">
        <v>654</v>
      </c>
      <c r="C498" s="41" t="s">
        <v>622</v>
      </c>
      <c r="D498" s="42"/>
      <c r="E498" s="42"/>
      <c r="F498" s="43"/>
      <c r="G498" s="24"/>
    </row>
    <row r="499" spans="1:7" ht="30" customHeight="1" thickTop="1" thickBot="1" x14ac:dyDescent="0.3">
      <c r="B499" s="2" t="s">
        <v>655</v>
      </c>
      <c r="C499" s="41" t="s">
        <v>623</v>
      </c>
      <c r="D499" s="42"/>
      <c r="E499" s="42"/>
      <c r="F499" s="43"/>
      <c r="G499" s="24"/>
    </row>
    <row r="500" spans="1:7" ht="30" customHeight="1" thickTop="1" thickBot="1" x14ac:dyDescent="0.3">
      <c r="B500" s="2" t="s">
        <v>656</v>
      </c>
      <c r="C500" s="41" t="s">
        <v>624</v>
      </c>
      <c r="D500" s="42"/>
      <c r="E500" s="42"/>
      <c r="F500" s="43"/>
      <c r="G500" s="24"/>
    </row>
    <row r="501" spans="1:7" ht="30" customHeight="1" thickTop="1" thickBot="1" x14ac:dyDescent="0.3">
      <c r="B501" s="2" t="s">
        <v>657</v>
      </c>
      <c r="C501" s="41" t="s">
        <v>625</v>
      </c>
      <c r="D501" s="42"/>
      <c r="E501" s="42"/>
      <c r="F501" s="43"/>
      <c r="G501" s="24"/>
    </row>
    <row r="502" spans="1:7" ht="30" customHeight="1" thickTop="1" thickBot="1" x14ac:dyDescent="0.3">
      <c r="B502" s="2" t="s">
        <v>658</v>
      </c>
      <c r="C502" s="41" t="s">
        <v>626</v>
      </c>
      <c r="D502" s="42"/>
      <c r="E502" s="42"/>
      <c r="F502" s="43"/>
      <c r="G502" s="24"/>
    </row>
    <row r="503" spans="1:7" ht="30" customHeight="1" thickTop="1" thickBot="1" x14ac:dyDescent="0.3">
      <c r="B503" s="2" t="s">
        <v>659</v>
      </c>
      <c r="C503" s="41" t="s">
        <v>627</v>
      </c>
      <c r="D503" s="42"/>
      <c r="E503" s="42"/>
      <c r="F503" s="43"/>
      <c r="G503" s="24"/>
    </row>
    <row r="504" spans="1:7" ht="30" customHeight="1" thickTop="1" thickBot="1" x14ac:dyDescent="0.3">
      <c r="B504" s="2" t="s">
        <v>660</v>
      </c>
      <c r="C504" s="41" t="s">
        <v>628</v>
      </c>
      <c r="D504" s="42"/>
      <c r="E504" s="42"/>
      <c r="F504" s="43"/>
      <c r="G504" s="24"/>
    </row>
    <row r="505" spans="1:7" ht="30" customHeight="1" thickTop="1" thickBot="1" x14ac:dyDescent="0.3">
      <c r="B505" s="2" t="s">
        <v>664</v>
      </c>
      <c r="C505" s="41" t="s">
        <v>629</v>
      </c>
      <c r="D505" s="42"/>
      <c r="E505" s="42"/>
      <c r="F505" s="43"/>
      <c r="G505" s="24"/>
    </row>
    <row r="506" spans="1:7" ht="30" customHeight="1" thickTop="1" thickBot="1" x14ac:dyDescent="0.3">
      <c r="B506" s="2" t="s">
        <v>661</v>
      </c>
      <c r="C506" s="41" t="s">
        <v>630</v>
      </c>
      <c r="D506" s="42"/>
      <c r="E506" s="42"/>
      <c r="F506" s="43"/>
      <c r="G506" s="24"/>
    </row>
    <row r="507" spans="1:7" ht="30" customHeight="1" thickTop="1" thickBot="1" x14ac:dyDescent="0.3">
      <c r="B507" s="2" t="s">
        <v>662</v>
      </c>
      <c r="C507" s="41" t="s">
        <v>631</v>
      </c>
      <c r="D507" s="42"/>
      <c r="E507" s="42"/>
      <c r="F507" s="43"/>
      <c r="G507" s="24"/>
    </row>
    <row r="508" spans="1:7" ht="30" customHeight="1" thickTop="1" thickBot="1" x14ac:dyDescent="0.3"/>
    <row r="509" spans="1:7" ht="30" customHeight="1" thickTop="1" thickBot="1" x14ac:dyDescent="0.3">
      <c r="A509" s="7"/>
      <c r="B509" s="1" t="s">
        <v>0</v>
      </c>
      <c r="C509" s="1" t="s">
        <v>6</v>
      </c>
      <c r="D509" s="1" t="s">
        <v>7</v>
      </c>
      <c r="E509" s="1" t="s">
        <v>8</v>
      </c>
      <c r="F509" s="1" t="s">
        <v>4</v>
      </c>
      <c r="G509" s="9" t="s">
        <v>5</v>
      </c>
    </row>
    <row r="510" spans="1:7" ht="30" customHeight="1" thickTop="1" thickBot="1" x14ac:dyDescent="0.3">
      <c r="A510" s="7"/>
      <c r="B510" s="3" t="s">
        <v>611</v>
      </c>
      <c r="C510" s="13"/>
      <c r="D510" s="13"/>
      <c r="E510" s="14"/>
      <c r="F510" s="14"/>
      <c r="G510" s="14"/>
    </row>
    <row r="511" spans="1:7" ht="30" customHeight="1" thickTop="1" x14ac:dyDescent="0.25"/>
    <row r="512" spans="1:7" ht="30" customHeight="1" x14ac:dyDescent="0.25">
      <c r="A512" s="40" t="s">
        <v>862</v>
      </c>
      <c r="B512" s="40"/>
      <c r="C512" s="40"/>
      <c r="D512" s="40"/>
      <c r="E512" s="40"/>
      <c r="F512" s="40"/>
      <c r="G512" s="40"/>
    </row>
    <row r="513" spans="2:7" ht="30" customHeight="1" thickBot="1" x14ac:dyDescent="0.3"/>
    <row r="514" spans="2:7" ht="30" customHeight="1" thickTop="1" thickBot="1" x14ac:dyDescent="0.3">
      <c r="B514" s="1" t="s">
        <v>0</v>
      </c>
      <c r="C514" s="37" t="s">
        <v>863</v>
      </c>
      <c r="D514" s="38"/>
      <c r="E514" s="38"/>
      <c r="F514" s="39"/>
      <c r="G514" s="10" t="s">
        <v>1</v>
      </c>
    </row>
    <row r="515" spans="2:7" ht="30" customHeight="1" thickTop="1" thickBot="1" x14ac:dyDescent="0.3">
      <c r="B515" s="3" t="s">
        <v>762</v>
      </c>
      <c r="C515" s="34" t="s">
        <v>666</v>
      </c>
      <c r="D515" s="35"/>
      <c r="E515" s="35"/>
      <c r="F515" s="36"/>
      <c r="G515" s="18"/>
    </row>
    <row r="516" spans="2:7" ht="30" customHeight="1" thickTop="1" thickBot="1" x14ac:dyDescent="0.3">
      <c r="B516" s="2" t="s">
        <v>763</v>
      </c>
      <c r="C516" s="34" t="s">
        <v>667</v>
      </c>
      <c r="D516" s="35"/>
      <c r="E516" s="35"/>
      <c r="F516" s="36"/>
      <c r="G516" s="18"/>
    </row>
    <row r="517" spans="2:7" ht="30" customHeight="1" thickTop="1" thickBot="1" x14ac:dyDescent="0.3">
      <c r="B517" s="2" t="s">
        <v>764</v>
      </c>
      <c r="C517" s="34" t="s">
        <v>668</v>
      </c>
      <c r="D517" s="35"/>
      <c r="E517" s="35"/>
      <c r="F517" s="36"/>
      <c r="G517" s="18"/>
    </row>
    <row r="518" spans="2:7" ht="30" customHeight="1" thickTop="1" thickBot="1" x14ac:dyDescent="0.3">
      <c r="B518" s="2" t="s">
        <v>765</v>
      </c>
      <c r="C518" s="34" t="s">
        <v>669</v>
      </c>
      <c r="D518" s="35"/>
      <c r="E518" s="35"/>
      <c r="F518" s="36"/>
      <c r="G518" s="17"/>
    </row>
    <row r="519" spans="2:7" ht="30" customHeight="1" thickTop="1" thickBot="1" x14ac:dyDescent="0.3">
      <c r="B519" s="2" t="s">
        <v>766</v>
      </c>
      <c r="C519" s="34" t="s">
        <v>670</v>
      </c>
      <c r="D519" s="35"/>
      <c r="E519" s="35"/>
      <c r="F519" s="36"/>
      <c r="G519" s="17"/>
    </row>
    <row r="520" spans="2:7" ht="30" customHeight="1" thickTop="1" thickBot="1" x14ac:dyDescent="0.3">
      <c r="B520" s="2" t="s">
        <v>767</v>
      </c>
      <c r="C520" s="34" t="s">
        <v>671</v>
      </c>
      <c r="D520" s="35"/>
      <c r="E520" s="35"/>
      <c r="F520" s="36"/>
      <c r="G520" s="17"/>
    </row>
    <row r="521" spans="2:7" ht="30" customHeight="1" thickTop="1" thickBot="1" x14ac:dyDescent="0.3">
      <c r="B521" s="2" t="s">
        <v>768</v>
      </c>
      <c r="C521" s="34" t="s">
        <v>672</v>
      </c>
      <c r="D521" s="35"/>
      <c r="E521" s="35"/>
      <c r="F521" s="36"/>
      <c r="G521" s="17"/>
    </row>
    <row r="522" spans="2:7" ht="30" customHeight="1" thickTop="1" thickBot="1" x14ac:dyDescent="0.3">
      <c r="B522" s="2" t="s">
        <v>769</v>
      </c>
      <c r="C522" s="34" t="s">
        <v>673</v>
      </c>
      <c r="D522" s="35"/>
      <c r="E522" s="35"/>
      <c r="F522" s="36"/>
      <c r="G522" s="17"/>
    </row>
    <row r="523" spans="2:7" ht="30" customHeight="1" thickTop="1" thickBot="1" x14ac:dyDescent="0.3">
      <c r="B523" s="2" t="s">
        <v>770</v>
      </c>
      <c r="C523" s="34" t="s">
        <v>674</v>
      </c>
      <c r="D523" s="35"/>
      <c r="E523" s="35"/>
      <c r="F523" s="36"/>
      <c r="G523" s="17"/>
    </row>
    <row r="524" spans="2:7" ht="30" customHeight="1" thickTop="1" thickBot="1" x14ac:dyDescent="0.3">
      <c r="B524" s="2" t="s">
        <v>771</v>
      </c>
      <c r="C524" s="34" t="s">
        <v>675</v>
      </c>
      <c r="D524" s="35"/>
      <c r="E524" s="35"/>
      <c r="F524" s="36"/>
      <c r="G524" s="17"/>
    </row>
    <row r="525" spans="2:7" ht="30" customHeight="1" thickTop="1" thickBot="1" x14ac:dyDescent="0.3">
      <c r="B525" s="2" t="s">
        <v>772</v>
      </c>
      <c r="C525" s="34" t="s">
        <v>676</v>
      </c>
      <c r="D525" s="35"/>
      <c r="E525" s="35"/>
      <c r="F525" s="36"/>
      <c r="G525" s="17"/>
    </row>
    <row r="526" spans="2:7" ht="30" customHeight="1" thickTop="1" thickBot="1" x14ac:dyDescent="0.3">
      <c r="B526" s="2" t="s">
        <v>773</v>
      </c>
      <c r="C526" s="34" t="s">
        <v>677</v>
      </c>
      <c r="D526" s="35"/>
      <c r="E526" s="35"/>
      <c r="F526" s="36"/>
      <c r="G526" s="17"/>
    </row>
    <row r="527" spans="2:7" ht="30" customHeight="1" thickTop="1" thickBot="1" x14ac:dyDescent="0.3">
      <c r="B527" s="2" t="s">
        <v>774</v>
      </c>
      <c r="C527" s="34" t="s">
        <v>678</v>
      </c>
      <c r="D527" s="35"/>
      <c r="E527" s="35"/>
      <c r="F527" s="36"/>
      <c r="G527" s="17"/>
    </row>
    <row r="528" spans="2:7" ht="30" customHeight="1" thickTop="1" thickBot="1" x14ac:dyDescent="0.3">
      <c r="B528" s="2" t="s">
        <v>775</v>
      </c>
      <c r="C528" s="34" t="s">
        <v>679</v>
      </c>
      <c r="D528" s="35"/>
      <c r="E528" s="35"/>
      <c r="F528" s="36"/>
      <c r="G528" s="17"/>
    </row>
    <row r="529" spans="2:7" ht="30" customHeight="1" thickTop="1" thickBot="1" x14ac:dyDescent="0.3">
      <c r="B529" s="2" t="s">
        <v>776</v>
      </c>
      <c r="C529" s="34" t="s">
        <v>680</v>
      </c>
      <c r="D529" s="35"/>
      <c r="E529" s="35"/>
      <c r="F529" s="36"/>
      <c r="G529" s="17"/>
    </row>
    <row r="530" spans="2:7" ht="30" customHeight="1" thickTop="1" thickBot="1" x14ac:dyDescent="0.3">
      <c r="B530" s="2" t="s">
        <v>777</v>
      </c>
      <c r="C530" s="34" t="s">
        <v>681</v>
      </c>
      <c r="D530" s="35"/>
      <c r="E530" s="35"/>
      <c r="F530" s="36"/>
      <c r="G530" s="17"/>
    </row>
    <row r="531" spans="2:7" ht="30" customHeight="1" thickTop="1" thickBot="1" x14ac:dyDescent="0.3">
      <c r="B531" s="2" t="s">
        <v>778</v>
      </c>
      <c r="C531" s="34" t="s">
        <v>682</v>
      </c>
      <c r="D531" s="35"/>
      <c r="E531" s="35"/>
      <c r="F531" s="36"/>
      <c r="G531" s="17"/>
    </row>
    <row r="532" spans="2:7" ht="30" customHeight="1" thickTop="1" thickBot="1" x14ac:dyDescent="0.3">
      <c r="B532" s="2" t="s">
        <v>779</v>
      </c>
      <c r="C532" s="34" t="s">
        <v>683</v>
      </c>
      <c r="D532" s="35"/>
      <c r="E532" s="35"/>
      <c r="F532" s="36"/>
      <c r="G532" s="17"/>
    </row>
    <row r="533" spans="2:7" ht="30" customHeight="1" thickTop="1" thickBot="1" x14ac:dyDescent="0.3">
      <c r="B533" s="2" t="s">
        <v>780</v>
      </c>
      <c r="C533" s="34" t="s">
        <v>684</v>
      </c>
      <c r="D533" s="35"/>
      <c r="E533" s="35"/>
      <c r="F533" s="36"/>
      <c r="G533" s="17"/>
    </row>
    <row r="534" spans="2:7" ht="30" customHeight="1" thickTop="1" thickBot="1" x14ac:dyDescent="0.3">
      <c r="B534" s="2" t="s">
        <v>781</v>
      </c>
      <c r="C534" s="34" t="s">
        <v>685</v>
      </c>
      <c r="D534" s="35"/>
      <c r="E534" s="35"/>
      <c r="F534" s="36"/>
      <c r="G534" s="17"/>
    </row>
    <row r="535" spans="2:7" ht="30" customHeight="1" thickTop="1" thickBot="1" x14ac:dyDescent="0.3">
      <c r="B535" s="2" t="s">
        <v>782</v>
      </c>
      <c r="C535" s="34" t="s">
        <v>686</v>
      </c>
      <c r="D535" s="35"/>
      <c r="E535" s="35"/>
      <c r="F535" s="36"/>
      <c r="G535" s="17"/>
    </row>
    <row r="536" spans="2:7" ht="30" customHeight="1" thickTop="1" thickBot="1" x14ac:dyDescent="0.3">
      <c r="B536" s="2" t="s">
        <v>783</v>
      </c>
      <c r="C536" s="34" t="s">
        <v>687</v>
      </c>
      <c r="D536" s="35"/>
      <c r="E536" s="35"/>
      <c r="F536" s="36"/>
      <c r="G536" s="17"/>
    </row>
    <row r="537" spans="2:7" ht="30" customHeight="1" thickTop="1" thickBot="1" x14ac:dyDescent="0.3">
      <c r="B537" s="2" t="s">
        <v>784</v>
      </c>
      <c r="C537" s="34" t="s">
        <v>688</v>
      </c>
      <c r="D537" s="35"/>
      <c r="E537" s="35"/>
      <c r="F537" s="36"/>
      <c r="G537" s="17"/>
    </row>
    <row r="538" spans="2:7" ht="30" customHeight="1" thickTop="1" thickBot="1" x14ac:dyDescent="0.3">
      <c r="B538" s="2" t="s">
        <v>785</v>
      </c>
      <c r="C538" s="34" t="s">
        <v>689</v>
      </c>
      <c r="D538" s="35"/>
      <c r="E538" s="35"/>
      <c r="F538" s="36"/>
      <c r="G538" s="17"/>
    </row>
    <row r="539" spans="2:7" ht="30" customHeight="1" thickTop="1" thickBot="1" x14ac:dyDescent="0.3">
      <c r="B539" s="2" t="s">
        <v>786</v>
      </c>
      <c r="C539" s="34" t="s">
        <v>690</v>
      </c>
      <c r="D539" s="35"/>
      <c r="E539" s="35"/>
      <c r="F539" s="36"/>
      <c r="G539" s="17"/>
    </row>
    <row r="540" spans="2:7" ht="30" customHeight="1" thickTop="1" thickBot="1" x14ac:dyDescent="0.3">
      <c r="B540" s="2" t="s">
        <v>787</v>
      </c>
      <c r="C540" s="34" t="s">
        <v>691</v>
      </c>
      <c r="D540" s="35"/>
      <c r="E540" s="35"/>
      <c r="F540" s="36"/>
      <c r="G540" s="17"/>
    </row>
    <row r="541" spans="2:7" ht="30" customHeight="1" thickTop="1" thickBot="1" x14ac:dyDescent="0.3">
      <c r="B541" s="2" t="s">
        <v>788</v>
      </c>
      <c r="C541" s="34" t="s">
        <v>692</v>
      </c>
      <c r="D541" s="35"/>
      <c r="E541" s="35"/>
      <c r="F541" s="36"/>
      <c r="G541" s="17"/>
    </row>
    <row r="542" spans="2:7" ht="30" customHeight="1" thickTop="1" thickBot="1" x14ac:dyDescent="0.3">
      <c r="B542" s="2" t="s">
        <v>789</v>
      </c>
      <c r="C542" s="34" t="s">
        <v>693</v>
      </c>
      <c r="D542" s="35"/>
      <c r="E542" s="35"/>
      <c r="F542" s="36"/>
      <c r="G542" s="17"/>
    </row>
    <row r="543" spans="2:7" ht="30" customHeight="1" thickTop="1" thickBot="1" x14ac:dyDescent="0.3">
      <c r="B543" s="2" t="s">
        <v>790</v>
      </c>
      <c r="C543" s="34" t="s">
        <v>694</v>
      </c>
      <c r="D543" s="35"/>
      <c r="E543" s="35"/>
      <c r="F543" s="36"/>
      <c r="G543" s="17"/>
    </row>
    <row r="544" spans="2:7" ht="30" customHeight="1" thickTop="1" thickBot="1" x14ac:dyDescent="0.3">
      <c r="B544" s="2" t="s">
        <v>791</v>
      </c>
      <c r="C544" s="34" t="s">
        <v>695</v>
      </c>
      <c r="D544" s="35"/>
      <c r="E544" s="35"/>
      <c r="F544" s="36"/>
      <c r="G544" s="17"/>
    </row>
    <row r="545" spans="2:7" ht="30" customHeight="1" thickTop="1" thickBot="1" x14ac:dyDescent="0.3">
      <c r="B545" s="2" t="s">
        <v>792</v>
      </c>
      <c r="C545" s="34" t="s">
        <v>696</v>
      </c>
      <c r="D545" s="35"/>
      <c r="E545" s="35"/>
      <c r="F545" s="36"/>
      <c r="G545" s="17"/>
    </row>
    <row r="546" spans="2:7" ht="30" customHeight="1" thickTop="1" thickBot="1" x14ac:dyDescent="0.3">
      <c r="B546" s="2" t="s">
        <v>793</v>
      </c>
      <c r="C546" s="34" t="s">
        <v>697</v>
      </c>
      <c r="D546" s="35"/>
      <c r="E546" s="35"/>
      <c r="F546" s="36"/>
      <c r="G546" s="17"/>
    </row>
    <row r="547" spans="2:7" ht="30" customHeight="1" thickTop="1" thickBot="1" x14ac:dyDescent="0.3">
      <c r="B547" s="2" t="s">
        <v>794</v>
      </c>
      <c r="C547" s="34" t="s">
        <v>698</v>
      </c>
      <c r="D547" s="35"/>
      <c r="E547" s="35"/>
      <c r="F547" s="36"/>
      <c r="G547" s="17"/>
    </row>
    <row r="548" spans="2:7" ht="30" customHeight="1" thickTop="1" thickBot="1" x14ac:dyDescent="0.3">
      <c r="B548" s="2" t="s">
        <v>795</v>
      </c>
      <c r="C548" s="34" t="s">
        <v>699</v>
      </c>
      <c r="D548" s="35"/>
      <c r="E548" s="35"/>
      <c r="F548" s="36"/>
      <c r="G548" s="17"/>
    </row>
    <row r="549" spans="2:7" ht="30" customHeight="1" thickTop="1" thickBot="1" x14ac:dyDescent="0.3">
      <c r="B549" s="2" t="s">
        <v>796</v>
      </c>
      <c r="C549" s="34" t="s">
        <v>700</v>
      </c>
      <c r="D549" s="35"/>
      <c r="E549" s="35"/>
      <c r="F549" s="36"/>
      <c r="G549" s="17"/>
    </row>
    <row r="550" spans="2:7" ht="30" customHeight="1" thickTop="1" thickBot="1" x14ac:dyDescent="0.3">
      <c r="B550" s="2" t="s">
        <v>809</v>
      </c>
      <c r="C550" s="34" t="s">
        <v>701</v>
      </c>
      <c r="D550" s="35"/>
      <c r="E550" s="35"/>
      <c r="F550" s="36"/>
      <c r="G550" s="17"/>
    </row>
    <row r="551" spans="2:7" ht="30" customHeight="1" thickTop="1" thickBot="1" x14ac:dyDescent="0.3">
      <c r="B551" s="2" t="s">
        <v>798</v>
      </c>
      <c r="C551" s="34" t="s">
        <v>702</v>
      </c>
      <c r="D551" s="35"/>
      <c r="E551" s="35"/>
      <c r="F551" s="36"/>
      <c r="G551" s="17"/>
    </row>
    <row r="552" spans="2:7" ht="30" customHeight="1" thickTop="1" thickBot="1" x14ac:dyDescent="0.3">
      <c r="B552" s="2" t="s">
        <v>799</v>
      </c>
      <c r="C552" s="34" t="s">
        <v>703</v>
      </c>
      <c r="D552" s="35"/>
      <c r="E552" s="35"/>
      <c r="F552" s="36"/>
      <c r="G552" s="17"/>
    </row>
    <row r="553" spans="2:7" ht="30" customHeight="1" thickTop="1" thickBot="1" x14ac:dyDescent="0.3">
      <c r="B553" s="2" t="s">
        <v>800</v>
      </c>
      <c r="C553" s="34" t="s">
        <v>704</v>
      </c>
      <c r="D553" s="35"/>
      <c r="E553" s="35"/>
      <c r="F553" s="36"/>
      <c r="G553" s="17"/>
    </row>
    <row r="554" spans="2:7" ht="30" customHeight="1" thickTop="1" thickBot="1" x14ac:dyDescent="0.3">
      <c r="B554" s="2" t="s">
        <v>801</v>
      </c>
      <c r="C554" s="34" t="s">
        <v>705</v>
      </c>
      <c r="D554" s="35"/>
      <c r="E554" s="35"/>
      <c r="F554" s="36"/>
      <c r="G554" s="17"/>
    </row>
    <row r="555" spans="2:7" ht="30" customHeight="1" thickTop="1" thickBot="1" x14ac:dyDescent="0.3">
      <c r="B555" s="2" t="s">
        <v>802</v>
      </c>
      <c r="C555" s="34" t="s">
        <v>706</v>
      </c>
      <c r="D555" s="35"/>
      <c r="E555" s="35"/>
      <c r="F555" s="36"/>
      <c r="G555" s="17"/>
    </row>
    <row r="556" spans="2:7" ht="30" customHeight="1" thickTop="1" thickBot="1" x14ac:dyDescent="0.3">
      <c r="B556" s="2" t="s">
        <v>803</v>
      </c>
      <c r="C556" s="34" t="s">
        <v>707</v>
      </c>
      <c r="D556" s="35"/>
      <c r="E556" s="35"/>
      <c r="F556" s="36"/>
      <c r="G556" s="17"/>
    </row>
    <row r="557" spans="2:7" ht="30" customHeight="1" thickTop="1" thickBot="1" x14ac:dyDescent="0.3">
      <c r="B557" s="2" t="s">
        <v>804</v>
      </c>
      <c r="C557" s="34" t="s">
        <v>708</v>
      </c>
      <c r="D557" s="35"/>
      <c r="E557" s="35"/>
      <c r="F557" s="36"/>
      <c r="G557" s="17"/>
    </row>
    <row r="558" spans="2:7" ht="30" customHeight="1" thickTop="1" thickBot="1" x14ac:dyDescent="0.3">
      <c r="B558" s="2" t="s">
        <v>797</v>
      </c>
      <c r="C558" s="34" t="s">
        <v>709</v>
      </c>
      <c r="D558" s="35"/>
      <c r="E558" s="35"/>
      <c r="F558" s="36"/>
      <c r="G558" s="17"/>
    </row>
    <row r="559" spans="2:7" ht="30" customHeight="1" thickTop="1" thickBot="1" x14ac:dyDescent="0.3">
      <c r="B559" s="2" t="s">
        <v>805</v>
      </c>
      <c r="C559" s="34" t="s">
        <v>710</v>
      </c>
      <c r="D559" s="35"/>
      <c r="E559" s="35"/>
      <c r="F559" s="36"/>
      <c r="G559" s="17"/>
    </row>
    <row r="560" spans="2:7" ht="30" customHeight="1" thickTop="1" thickBot="1" x14ac:dyDescent="0.3">
      <c r="B560" s="2" t="s">
        <v>806</v>
      </c>
      <c r="C560" s="34" t="s">
        <v>711</v>
      </c>
      <c r="D560" s="35"/>
      <c r="E560" s="35"/>
      <c r="F560" s="36"/>
      <c r="G560" s="17"/>
    </row>
    <row r="561" spans="1:7" ht="30" customHeight="1" thickTop="1" thickBot="1" x14ac:dyDescent="0.3">
      <c r="B561" s="2" t="s">
        <v>807</v>
      </c>
      <c r="C561" s="34" t="s">
        <v>712</v>
      </c>
      <c r="D561" s="35"/>
      <c r="E561" s="35"/>
      <c r="F561" s="36"/>
      <c r="G561" s="17"/>
    </row>
    <row r="562" spans="1:7" ht="30" customHeight="1" thickTop="1" thickBot="1" x14ac:dyDescent="0.3">
      <c r="B562" s="2" t="s">
        <v>808</v>
      </c>
      <c r="C562" s="34" t="s">
        <v>713</v>
      </c>
      <c r="D562" s="35"/>
      <c r="E562" s="35"/>
      <c r="F562" s="36"/>
      <c r="G562" s="17"/>
    </row>
    <row r="563" spans="1:7" ht="30" customHeight="1" thickTop="1" thickBot="1" x14ac:dyDescent="0.3"/>
    <row r="564" spans="1:7" ht="30" customHeight="1" thickTop="1" thickBot="1" x14ac:dyDescent="0.3">
      <c r="A564" s="7"/>
      <c r="B564" s="1" t="s">
        <v>0</v>
      </c>
      <c r="C564" s="1" t="s">
        <v>6</v>
      </c>
      <c r="D564" s="1" t="s">
        <v>7</v>
      </c>
      <c r="E564" s="1" t="s">
        <v>8</v>
      </c>
      <c r="F564" s="1" t="s">
        <v>4</v>
      </c>
      <c r="G564" s="9" t="s">
        <v>5</v>
      </c>
    </row>
    <row r="565" spans="1:7" ht="30" customHeight="1" thickTop="1" thickBot="1" x14ac:dyDescent="0.3">
      <c r="A565" s="7"/>
      <c r="B565" s="3" t="s">
        <v>810</v>
      </c>
      <c r="C565" s="13"/>
      <c r="D565" s="13"/>
      <c r="E565" s="14"/>
      <c r="F565" s="14"/>
      <c r="G565" s="14"/>
    </row>
    <row r="566" spans="1:7" ht="30" customHeight="1" thickTop="1" x14ac:dyDescent="0.25"/>
    <row r="567" spans="1:7" ht="30" customHeight="1" x14ac:dyDescent="0.25">
      <c r="A567" s="40" t="s">
        <v>860</v>
      </c>
      <c r="B567" s="40"/>
      <c r="C567" s="40"/>
      <c r="D567" s="40"/>
      <c r="E567" s="40"/>
      <c r="F567" s="40"/>
      <c r="G567" s="40"/>
    </row>
    <row r="568" spans="1:7" ht="30" customHeight="1" thickBot="1" x14ac:dyDescent="0.3"/>
    <row r="569" spans="1:7" ht="30" customHeight="1" thickTop="1" thickBot="1" x14ac:dyDescent="0.3">
      <c r="B569" s="1" t="s">
        <v>0</v>
      </c>
      <c r="C569" s="37" t="s">
        <v>861</v>
      </c>
      <c r="D569" s="38"/>
      <c r="E569" s="38"/>
      <c r="F569" s="39"/>
      <c r="G569" s="10" t="s">
        <v>1</v>
      </c>
    </row>
    <row r="570" spans="1:7" ht="30" customHeight="1" thickTop="1" thickBot="1" x14ac:dyDescent="0.3">
      <c r="B570" s="3" t="s">
        <v>811</v>
      </c>
      <c r="C570" s="34" t="s">
        <v>714</v>
      </c>
      <c r="D570" s="35"/>
      <c r="E570" s="35"/>
      <c r="F570" s="36"/>
      <c r="G570" s="18"/>
    </row>
    <row r="571" spans="1:7" ht="30" customHeight="1" thickTop="1" thickBot="1" x14ac:dyDescent="0.3">
      <c r="B571" s="2" t="s">
        <v>812</v>
      </c>
      <c r="C571" s="34" t="s">
        <v>715</v>
      </c>
      <c r="D571" s="35"/>
      <c r="E571" s="35"/>
      <c r="F571" s="36"/>
      <c r="G571" s="18"/>
    </row>
    <row r="572" spans="1:7" ht="30" customHeight="1" thickTop="1" thickBot="1" x14ac:dyDescent="0.3">
      <c r="B572" s="2" t="s">
        <v>813</v>
      </c>
      <c r="C572" s="34" t="s">
        <v>716</v>
      </c>
      <c r="D572" s="35"/>
      <c r="E572" s="35"/>
      <c r="F572" s="36"/>
      <c r="G572" s="18"/>
    </row>
    <row r="573" spans="1:7" ht="30" customHeight="1" thickTop="1" thickBot="1" x14ac:dyDescent="0.3">
      <c r="B573" s="2" t="s">
        <v>814</v>
      </c>
      <c r="C573" s="34" t="s">
        <v>717</v>
      </c>
      <c r="D573" s="35"/>
      <c r="E573" s="35"/>
      <c r="F573" s="36"/>
      <c r="G573" s="17"/>
    </row>
    <row r="574" spans="1:7" ht="30" customHeight="1" thickTop="1" thickBot="1" x14ac:dyDescent="0.3">
      <c r="B574" s="2" t="s">
        <v>815</v>
      </c>
      <c r="C574" s="34" t="s">
        <v>718</v>
      </c>
      <c r="D574" s="35"/>
      <c r="E574" s="35"/>
      <c r="F574" s="36"/>
      <c r="G574" s="17"/>
    </row>
    <row r="575" spans="1:7" ht="30" customHeight="1" thickTop="1" thickBot="1" x14ac:dyDescent="0.3">
      <c r="B575" s="2" t="s">
        <v>816</v>
      </c>
      <c r="C575" s="34" t="s">
        <v>719</v>
      </c>
      <c r="D575" s="35"/>
      <c r="E575" s="35"/>
      <c r="F575" s="36"/>
      <c r="G575" s="17"/>
    </row>
    <row r="576" spans="1:7" ht="30" customHeight="1" thickTop="1" thickBot="1" x14ac:dyDescent="0.3">
      <c r="B576" s="2" t="s">
        <v>817</v>
      </c>
      <c r="C576" s="34" t="s">
        <v>720</v>
      </c>
      <c r="D576" s="35"/>
      <c r="E576" s="35"/>
      <c r="F576" s="36"/>
      <c r="G576" s="17"/>
    </row>
    <row r="577" spans="2:7" ht="30" customHeight="1" thickTop="1" thickBot="1" x14ac:dyDescent="0.3">
      <c r="B577" s="2" t="s">
        <v>818</v>
      </c>
      <c r="C577" s="34" t="s">
        <v>721</v>
      </c>
      <c r="D577" s="35"/>
      <c r="E577" s="35"/>
      <c r="F577" s="36"/>
      <c r="G577" s="17"/>
    </row>
    <row r="578" spans="2:7" ht="30" customHeight="1" thickTop="1" thickBot="1" x14ac:dyDescent="0.3">
      <c r="B578" s="2" t="s">
        <v>819</v>
      </c>
      <c r="C578" s="34" t="s">
        <v>722</v>
      </c>
      <c r="D578" s="35"/>
      <c r="E578" s="35"/>
      <c r="F578" s="36"/>
      <c r="G578" s="17"/>
    </row>
    <row r="579" spans="2:7" ht="30" customHeight="1" thickTop="1" thickBot="1" x14ac:dyDescent="0.3">
      <c r="B579" s="2" t="s">
        <v>820</v>
      </c>
      <c r="C579" s="34" t="s">
        <v>723</v>
      </c>
      <c r="D579" s="35"/>
      <c r="E579" s="35"/>
      <c r="F579" s="36"/>
      <c r="G579" s="17"/>
    </row>
    <row r="580" spans="2:7" ht="30" customHeight="1" thickTop="1" thickBot="1" x14ac:dyDescent="0.3">
      <c r="B580" s="2" t="s">
        <v>821</v>
      </c>
      <c r="C580" s="34" t="s">
        <v>724</v>
      </c>
      <c r="D580" s="35"/>
      <c r="E580" s="35"/>
      <c r="F580" s="36"/>
      <c r="G580" s="17"/>
    </row>
    <row r="581" spans="2:7" ht="30" customHeight="1" thickTop="1" thickBot="1" x14ac:dyDescent="0.3">
      <c r="B581" s="2" t="s">
        <v>822</v>
      </c>
      <c r="C581" s="34" t="s">
        <v>725</v>
      </c>
      <c r="D581" s="35"/>
      <c r="E581" s="35"/>
      <c r="F581" s="36"/>
      <c r="G581" s="17"/>
    </row>
    <row r="582" spans="2:7" ht="30" customHeight="1" thickTop="1" thickBot="1" x14ac:dyDescent="0.3">
      <c r="B582" s="2" t="s">
        <v>823</v>
      </c>
      <c r="C582" s="34" t="s">
        <v>726</v>
      </c>
      <c r="D582" s="35"/>
      <c r="E582" s="35"/>
      <c r="F582" s="36"/>
      <c r="G582" s="17"/>
    </row>
    <row r="583" spans="2:7" ht="30" customHeight="1" thickTop="1" thickBot="1" x14ac:dyDescent="0.3">
      <c r="B583" s="2" t="s">
        <v>824</v>
      </c>
      <c r="C583" s="34" t="s">
        <v>727</v>
      </c>
      <c r="D583" s="35"/>
      <c r="E583" s="35"/>
      <c r="F583" s="36"/>
      <c r="G583" s="17"/>
    </row>
    <row r="584" spans="2:7" ht="30" customHeight="1" thickTop="1" thickBot="1" x14ac:dyDescent="0.3">
      <c r="B584" s="2" t="s">
        <v>825</v>
      </c>
      <c r="C584" s="34" t="s">
        <v>728</v>
      </c>
      <c r="D584" s="35"/>
      <c r="E584" s="35"/>
      <c r="F584" s="36"/>
      <c r="G584" s="17"/>
    </row>
    <row r="585" spans="2:7" ht="30" customHeight="1" thickTop="1" thickBot="1" x14ac:dyDescent="0.3">
      <c r="B585" s="2" t="s">
        <v>826</v>
      </c>
      <c r="C585" s="34" t="s">
        <v>729</v>
      </c>
      <c r="D585" s="35"/>
      <c r="E585" s="35"/>
      <c r="F585" s="36"/>
      <c r="G585" s="17"/>
    </row>
    <row r="586" spans="2:7" ht="30" customHeight="1" thickTop="1" thickBot="1" x14ac:dyDescent="0.3">
      <c r="B586" s="2" t="s">
        <v>827</v>
      </c>
      <c r="C586" s="34" t="s">
        <v>730</v>
      </c>
      <c r="D586" s="35"/>
      <c r="E586" s="35"/>
      <c r="F586" s="36"/>
      <c r="G586" s="17"/>
    </row>
    <row r="587" spans="2:7" ht="30" customHeight="1" thickTop="1" thickBot="1" x14ac:dyDescent="0.3">
      <c r="B587" s="2" t="s">
        <v>828</v>
      </c>
      <c r="C587" s="34" t="s">
        <v>731</v>
      </c>
      <c r="D587" s="35"/>
      <c r="E587" s="35"/>
      <c r="F587" s="36"/>
      <c r="G587" s="17"/>
    </row>
    <row r="588" spans="2:7" ht="30" customHeight="1" thickTop="1" thickBot="1" x14ac:dyDescent="0.3">
      <c r="B588" s="2" t="s">
        <v>829</v>
      </c>
      <c r="C588" s="34" t="s">
        <v>732</v>
      </c>
      <c r="D588" s="35"/>
      <c r="E588" s="35"/>
      <c r="F588" s="36"/>
      <c r="G588" s="17"/>
    </row>
    <row r="589" spans="2:7" ht="30" customHeight="1" thickTop="1" thickBot="1" x14ac:dyDescent="0.3">
      <c r="B589" s="2" t="s">
        <v>830</v>
      </c>
      <c r="C589" s="34" t="s">
        <v>733</v>
      </c>
      <c r="D589" s="35"/>
      <c r="E589" s="35"/>
      <c r="F589" s="36"/>
      <c r="G589" s="17"/>
    </row>
    <row r="590" spans="2:7" ht="30" customHeight="1" thickTop="1" thickBot="1" x14ac:dyDescent="0.3">
      <c r="B590" s="2" t="s">
        <v>831</v>
      </c>
      <c r="C590" s="34" t="s">
        <v>734</v>
      </c>
      <c r="D590" s="35"/>
      <c r="E590" s="35"/>
      <c r="F590" s="36"/>
      <c r="G590" s="17"/>
    </row>
    <row r="591" spans="2:7" ht="30" customHeight="1" thickTop="1" thickBot="1" x14ac:dyDescent="0.3">
      <c r="B591" s="2" t="s">
        <v>832</v>
      </c>
      <c r="C591" s="34" t="s">
        <v>735</v>
      </c>
      <c r="D591" s="35"/>
      <c r="E591" s="35"/>
      <c r="F591" s="36"/>
      <c r="G591" s="17"/>
    </row>
    <row r="592" spans="2:7" ht="30" customHeight="1" thickTop="1" thickBot="1" x14ac:dyDescent="0.3">
      <c r="B592" s="2" t="s">
        <v>833</v>
      </c>
      <c r="C592" s="34" t="s">
        <v>736</v>
      </c>
      <c r="D592" s="35"/>
      <c r="E592" s="35"/>
      <c r="F592" s="36"/>
      <c r="G592" s="17"/>
    </row>
    <row r="593" spans="2:7" ht="30" customHeight="1" thickTop="1" thickBot="1" x14ac:dyDescent="0.3">
      <c r="B593" s="2" t="s">
        <v>834</v>
      </c>
      <c r="C593" s="34" t="s">
        <v>737</v>
      </c>
      <c r="D593" s="35"/>
      <c r="E593" s="35"/>
      <c r="F593" s="36"/>
      <c r="G593" s="17"/>
    </row>
    <row r="594" spans="2:7" ht="30" customHeight="1" thickTop="1" thickBot="1" x14ac:dyDescent="0.3">
      <c r="B594" s="2" t="s">
        <v>835</v>
      </c>
      <c r="C594" s="34" t="s">
        <v>738</v>
      </c>
      <c r="D594" s="35"/>
      <c r="E594" s="35"/>
      <c r="F594" s="36"/>
      <c r="G594" s="17"/>
    </row>
    <row r="595" spans="2:7" ht="30" customHeight="1" thickTop="1" thickBot="1" x14ac:dyDescent="0.3">
      <c r="B595" s="2" t="s">
        <v>836</v>
      </c>
      <c r="C595" s="34" t="s">
        <v>739</v>
      </c>
      <c r="D595" s="35"/>
      <c r="E595" s="35"/>
      <c r="F595" s="36"/>
      <c r="G595" s="17"/>
    </row>
    <row r="596" spans="2:7" ht="30" customHeight="1" thickTop="1" thickBot="1" x14ac:dyDescent="0.3">
      <c r="B596" s="2" t="s">
        <v>837</v>
      </c>
      <c r="C596" s="34" t="s">
        <v>740</v>
      </c>
      <c r="D596" s="35"/>
      <c r="E596" s="35"/>
      <c r="F596" s="36"/>
      <c r="G596" s="17"/>
    </row>
    <row r="597" spans="2:7" ht="30" customHeight="1" thickTop="1" thickBot="1" x14ac:dyDescent="0.3">
      <c r="B597" s="2" t="s">
        <v>838</v>
      </c>
      <c r="C597" s="34" t="s">
        <v>741</v>
      </c>
      <c r="D597" s="35"/>
      <c r="E597" s="35"/>
      <c r="F597" s="36"/>
      <c r="G597" s="17"/>
    </row>
    <row r="598" spans="2:7" ht="30" customHeight="1" thickTop="1" thickBot="1" x14ac:dyDescent="0.3">
      <c r="B598" s="2" t="s">
        <v>839</v>
      </c>
      <c r="C598" s="34" t="s">
        <v>742</v>
      </c>
      <c r="D598" s="35"/>
      <c r="E598" s="35"/>
      <c r="F598" s="36"/>
      <c r="G598" s="17"/>
    </row>
    <row r="599" spans="2:7" ht="30" customHeight="1" thickTop="1" thickBot="1" x14ac:dyDescent="0.3">
      <c r="B599" s="2" t="s">
        <v>840</v>
      </c>
      <c r="C599" s="34" t="s">
        <v>743</v>
      </c>
      <c r="D599" s="35"/>
      <c r="E599" s="35"/>
      <c r="F599" s="36"/>
      <c r="G599" s="17"/>
    </row>
    <row r="600" spans="2:7" ht="30" customHeight="1" thickTop="1" thickBot="1" x14ac:dyDescent="0.3">
      <c r="B600" s="2" t="s">
        <v>841</v>
      </c>
      <c r="C600" s="34" t="s">
        <v>744</v>
      </c>
      <c r="D600" s="35"/>
      <c r="E600" s="35"/>
      <c r="F600" s="36"/>
      <c r="G600" s="17"/>
    </row>
    <row r="601" spans="2:7" ht="30" customHeight="1" thickTop="1" thickBot="1" x14ac:dyDescent="0.3">
      <c r="B601" s="2" t="s">
        <v>842</v>
      </c>
      <c r="C601" s="34" t="s">
        <v>745</v>
      </c>
      <c r="D601" s="35"/>
      <c r="E601" s="35"/>
      <c r="F601" s="36"/>
      <c r="G601" s="17"/>
    </row>
    <row r="602" spans="2:7" ht="30" customHeight="1" thickTop="1" thickBot="1" x14ac:dyDescent="0.3">
      <c r="B602" s="2" t="s">
        <v>843</v>
      </c>
      <c r="C602" s="34" t="s">
        <v>746</v>
      </c>
      <c r="D602" s="35"/>
      <c r="E602" s="35"/>
      <c r="F602" s="36"/>
      <c r="G602" s="17"/>
    </row>
    <row r="603" spans="2:7" ht="30" customHeight="1" thickTop="1" thickBot="1" x14ac:dyDescent="0.3">
      <c r="B603" s="2" t="s">
        <v>844</v>
      </c>
      <c r="C603" s="34" t="s">
        <v>747</v>
      </c>
      <c r="D603" s="35"/>
      <c r="E603" s="35"/>
      <c r="F603" s="36"/>
      <c r="G603" s="17"/>
    </row>
    <row r="604" spans="2:7" ht="30" customHeight="1" thickTop="1" thickBot="1" x14ac:dyDescent="0.3">
      <c r="B604" s="2" t="s">
        <v>845</v>
      </c>
      <c r="C604" s="34" t="s">
        <v>748</v>
      </c>
      <c r="D604" s="35"/>
      <c r="E604" s="35"/>
      <c r="F604" s="36"/>
      <c r="G604" s="17"/>
    </row>
    <row r="605" spans="2:7" ht="30" customHeight="1" thickTop="1" thickBot="1" x14ac:dyDescent="0.3">
      <c r="B605" s="2" t="s">
        <v>846</v>
      </c>
      <c r="C605" s="34" t="s">
        <v>749</v>
      </c>
      <c r="D605" s="35"/>
      <c r="E605" s="35"/>
      <c r="F605" s="36"/>
      <c r="G605" s="17"/>
    </row>
    <row r="606" spans="2:7" ht="30" customHeight="1" thickTop="1" thickBot="1" x14ac:dyDescent="0.3">
      <c r="B606" s="2" t="s">
        <v>858</v>
      </c>
      <c r="C606" s="34" t="s">
        <v>750</v>
      </c>
      <c r="D606" s="35"/>
      <c r="E606" s="35"/>
      <c r="F606" s="36"/>
      <c r="G606" s="17"/>
    </row>
    <row r="607" spans="2:7" ht="30" customHeight="1" thickTop="1" thickBot="1" x14ac:dyDescent="0.3">
      <c r="B607" s="2" t="s">
        <v>848</v>
      </c>
      <c r="C607" s="34" t="s">
        <v>751</v>
      </c>
      <c r="D607" s="35"/>
      <c r="E607" s="35"/>
      <c r="F607" s="36"/>
      <c r="G607" s="17"/>
    </row>
    <row r="608" spans="2:7" ht="30" customHeight="1" thickTop="1" thickBot="1" x14ac:dyDescent="0.3">
      <c r="B608" s="2" t="s">
        <v>849</v>
      </c>
      <c r="C608" s="34" t="s">
        <v>752</v>
      </c>
      <c r="D608" s="35"/>
      <c r="E608" s="35"/>
      <c r="F608" s="36"/>
      <c r="G608" s="17"/>
    </row>
    <row r="609" spans="1:7" ht="30" customHeight="1" thickTop="1" thickBot="1" x14ac:dyDescent="0.3">
      <c r="B609" s="2" t="s">
        <v>850</v>
      </c>
      <c r="C609" s="34" t="s">
        <v>753</v>
      </c>
      <c r="D609" s="35"/>
      <c r="E609" s="35"/>
      <c r="F609" s="36"/>
      <c r="G609" s="17"/>
    </row>
    <row r="610" spans="1:7" ht="30" customHeight="1" thickTop="1" thickBot="1" x14ac:dyDescent="0.3">
      <c r="B610" s="2" t="s">
        <v>851</v>
      </c>
      <c r="C610" s="34" t="s">
        <v>754</v>
      </c>
      <c r="D610" s="35"/>
      <c r="E610" s="35"/>
      <c r="F610" s="36"/>
      <c r="G610" s="17"/>
    </row>
    <row r="611" spans="1:7" ht="30" customHeight="1" thickTop="1" thickBot="1" x14ac:dyDescent="0.3">
      <c r="B611" s="2" t="s">
        <v>852</v>
      </c>
      <c r="C611" s="34" t="s">
        <v>755</v>
      </c>
      <c r="D611" s="35"/>
      <c r="E611" s="35"/>
      <c r="F611" s="36"/>
      <c r="G611" s="17"/>
    </row>
    <row r="612" spans="1:7" ht="30" customHeight="1" thickTop="1" thickBot="1" x14ac:dyDescent="0.3">
      <c r="B612" s="2" t="s">
        <v>853</v>
      </c>
      <c r="C612" s="34" t="s">
        <v>756</v>
      </c>
      <c r="D612" s="35"/>
      <c r="E612" s="35"/>
      <c r="F612" s="36"/>
      <c r="G612" s="17"/>
    </row>
    <row r="613" spans="1:7" ht="30" customHeight="1" thickTop="1" thickBot="1" x14ac:dyDescent="0.3">
      <c r="B613" s="2" t="s">
        <v>854</v>
      </c>
      <c r="C613" s="34" t="s">
        <v>757</v>
      </c>
      <c r="D613" s="35"/>
      <c r="E613" s="35"/>
      <c r="F613" s="36"/>
      <c r="G613" s="17"/>
    </row>
    <row r="614" spans="1:7" ht="30" customHeight="1" thickTop="1" thickBot="1" x14ac:dyDescent="0.3">
      <c r="B614" s="2" t="s">
        <v>847</v>
      </c>
      <c r="C614" s="34" t="s">
        <v>758</v>
      </c>
      <c r="D614" s="35"/>
      <c r="E614" s="35"/>
      <c r="F614" s="36"/>
      <c r="G614" s="17"/>
    </row>
    <row r="615" spans="1:7" ht="30" customHeight="1" thickTop="1" thickBot="1" x14ac:dyDescent="0.3">
      <c r="B615" s="2" t="s">
        <v>855</v>
      </c>
      <c r="C615" s="34" t="s">
        <v>759</v>
      </c>
      <c r="D615" s="35"/>
      <c r="E615" s="35"/>
      <c r="F615" s="36"/>
      <c r="G615" s="17"/>
    </row>
    <row r="616" spans="1:7" ht="30" customHeight="1" thickTop="1" thickBot="1" x14ac:dyDescent="0.3">
      <c r="B616" s="2" t="s">
        <v>856</v>
      </c>
      <c r="C616" s="34" t="s">
        <v>760</v>
      </c>
      <c r="D616" s="35"/>
      <c r="E616" s="35"/>
      <c r="F616" s="36"/>
      <c r="G616" s="17"/>
    </row>
    <row r="617" spans="1:7" ht="30" customHeight="1" thickTop="1" thickBot="1" x14ac:dyDescent="0.3">
      <c r="B617" s="2" t="s">
        <v>857</v>
      </c>
      <c r="C617" s="34" t="s">
        <v>761</v>
      </c>
      <c r="D617" s="35"/>
      <c r="E617" s="35"/>
      <c r="F617" s="36"/>
      <c r="G617" s="17"/>
    </row>
    <row r="618" spans="1:7" ht="30" customHeight="1" thickTop="1" thickBot="1" x14ac:dyDescent="0.3"/>
    <row r="619" spans="1:7" ht="30" customHeight="1" thickTop="1" thickBot="1" x14ac:dyDescent="0.3">
      <c r="A619" s="7"/>
      <c r="B619" s="1" t="s">
        <v>0</v>
      </c>
      <c r="C619" s="1" t="s">
        <v>6</v>
      </c>
      <c r="D619" s="1" t="s">
        <v>7</v>
      </c>
      <c r="E619" s="1" t="s">
        <v>8</v>
      </c>
      <c r="F619" s="1" t="s">
        <v>4</v>
      </c>
      <c r="G619" s="9" t="s">
        <v>5</v>
      </c>
    </row>
    <row r="620" spans="1:7" ht="30" customHeight="1" thickTop="1" thickBot="1" x14ac:dyDescent="0.3">
      <c r="A620" s="7"/>
      <c r="B620" s="3" t="s">
        <v>859</v>
      </c>
      <c r="C620" s="13"/>
      <c r="D620" s="13"/>
      <c r="E620" s="14"/>
      <c r="F620" s="14"/>
      <c r="G620" s="14"/>
    </row>
    <row r="621" spans="1:7" ht="30" customHeight="1" thickTop="1" x14ac:dyDescent="0.25"/>
    <row r="622" spans="1:7" ht="30" customHeight="1" x14ac:dyDescent="0.25">
      <c r="A622" s="40" t="s">
        <v>880</v>
      </c>
      <c r="B622" s="40"/>
      <c r="C622" s="40"/>
      <c r="D622" s="40"/>
      <c r="E622" s="40"/>
      <c r="F622" s="40"/>
      <c r="G622" s="40"/>
    </row>
    <row r="623" spans="1:7" ht="30" customHeight="1" thickBot="1" x14ac:dyDescent="0.3"/>
    <row r="624" spans="1:7" ht="30" customHeight="1" thickTop="1" thickBot="1" x14ac:dyDescent="0.3">
      <c r="B624" s="1" t="s">
        <v>0</v>
      </c>
      <c r="C624" s="37" t="s">
        <v>880</v>
      </c>
      <c r="D624" s="38"/>
      <c r="E624" s="38"/>
      <c r="F624" s="39"/>
      <c r="G624" s="10" t="s">
        <v>1</v>
      </c>
    </row>
    <row r="625" spans="2:7" ht="30" customHeight="1" thickTop="1" thickBot="1" x14ac:dyDescent="0.3">
      <c r="B625" s="3" t="s">
        <v>864</v>
      </c>
      <c r="C625" s="34" t="s">
        <v>881</v>
      </c>
      <c r="D625" s="35"/>
      <c r="E625" s="35"/>
      <c r="F625" s="36"/>
      <c r="G625" s="18"/>
    </row>
    <row r="626" spans="2:7" ht="30" customHeight="1" thickTop="1" thickBot="1" x14ac:dyDescent="0.3">
      <c r="B626" s="2" t="s">
        <v>865</v>
      </c>
      <c r="C626" s="34" t="s">
        <v>882</v>
      </c>
      <c r="D626" s="35"/>
      <c r="E626" s="35"/>
      <c r="F626" s="36"/>
      <c r="G626" s="17"/>
    </row>
    <row r="627" spans="2:7" ht="30" customHeight="1" thickTop="1" thickBot="1" x14ac:dyDescent="0.3">
      <c r="B627" s="2" t="s">
        <v>866</v>
      </c>
      <c r="C627" s="34" t="s">
        <v>883</v>
      </c>
      <c r="D627" s="35"/>
      <c r="E627" s="35"/>
      <c r="F627" s="36"/>
      <c r="G627" s="17"/>
    </row>
    <row r="628" spans="2:7" ht="30" customHeight="1" thickTop="1" thickBot="1" x14ac:dyDescent="0.3">
      <c r="B628" s="2" t="s">
        <v>867</v>
      </c>
      <c r="C628" s="34" t="s">
        <v>884</v>
      </c>
      <c r="D628" s="35"/>
      <c r="E628" s="35"/>
      <c r="F628" s="36"/>
      <c r="G628" s="17"/>
    </row>
    <row r="629" spans="2:7" ht="30" customHeight="1" thickTop="1" thickBot="1" x14ac:dyDescent="0.3">
      <c r="B629" s="2" t="s">
        <v>868</v>
      </c>
      <c r="C629" s="34" t="s">
        <v>885</v>
      </c>
      <c r="D629" s="35"/>
      <c r="E629" s="35"/>
      <c r="F629" s="36"/>
      <c r="G629" s="17"/>
    </row>
    <row r="630" spans="2:7" ht="30" customHeight="1" thickTop="1" thickBot="1" x14ac:dyDescent="0.3">
      <c r="B630" s="2" t="s">
        <v>869</v>
      </c>
      <c r="C630" s="34" t="s">
        <v>886</v>
      </c>
      <c r="D630" s="35"/>
      <c r="E630" s="35"/>
      <c r="F630" s="36"/>
      <c r="G630" s="17"/>
    </row>
    <row r="631" spans="2:7" ht="30" customHeight="1" thickTop="1" thickBot="1" x14ac:dyDescent="0.3">
      <c r="B631" s="2" t="s">
        <v>870</v>
      </c>
      <c r="C631" s="34" t="s">
        <v>887</v>
      </c>
      <c r="D631" s="35"/>
      <c r="E631" s="35"/>
      <c r="F631" s="36"/>
      <c r="G631" s="17"/>
    </row>
    <row r="632" spans="2:7" ht="30" customHeight="1" thickTop="1" thickBot="1" x14ac:dyDescent="0.3">
      <c r="B632" s="2" t="s">
        <v>871</v>
      </c>
      <c r="C632" s="34" t="s">
        <v>888</v>
      </c>
      <c r="D632" s="35"/>
      <c r="E632" s="35"/>
      <c r="F632" s="36"/>
      <c r="G632" s="17"/>
    </row>
    <row r="633" spans="2:7" ht="30" customHeight="1" thickTop="1" thickBot="1" x14ac:dyDescent="0.3">
      <c r="B633" s="2" t="s">
        <v>872</v>
      </c>
      <c r="C633" s="34" t="s">
        <v>889</v>
      </c>
      <c r="D633" s="35"/>
      <c r="E633" s="35"/>
      <c r="F633" s="36"/>
      <c r="G633" s="17"/>
    </row>
    <row r="634" spans="2:7" ht="30" customHeight="1" thickTop="1" thickBot="1" x14ac:dyDescent="0.3">
      <c r="B634" s="2" t="s">
        <v>873</v>
      </c>
      <c r="C634" s="34" t="s">
        <v>890</v>
      </c>
      <c r="D634" s="35"/>
      <c r="E634" s="35"/>
      <c r="F634" s="36"/>
      <c r="G634" s="17"/>
    </row>
    <row r="635" spans="2:7" ht="30" customHeight="1" thickTop="1" thickBot="1" x14ac:dyDescent="0.3">
      <c r="B635" s="2" t="s">
        <v>874</v>
      </c>
      <c r="C635" s="34" t="s">
        <v>891</v>
      </c>
      <c r="D635" s="35"/>
      <c r="E635" s="35"/>
      <c r="F635" s="36"/>
      <c r="G635" s="17"/>
    </row>
    <row r="636" spans="2:7" ht="30" customHeight="1" thickTop="1" thickBot="1" x14ac:dyDescent="0.3">
      <c r="B636" s="2" t="s">
        <v>875</v>
      </c>
      <c r="C636" s="34" t="s">
        <v>892</v>
      </c>
      <c r="D636" s="35"/>
      <c r="E636" s="35"/>
      <c r="F636" s="36"/>
      <c r="G636" s="17"/>
    </row>
    <row r="637" spans="2:7" ht="30" customHeight="1" thickTop="1" thickBot="1" x14ac:dyDescent="0.3">
      <c r="B637" s="2" t="s">
        <v>876</v>
      </c>
      <c r="C637" s="34" t="s">
        <v>893</v>
      </c>
      <c r="D637" s="35"/>
      <c r="E637" s="35"/>
      <c r="F637" s="36"/>
      <c r="G637" s="17"/>
    </row>
    <row r="638" spans="2:7" ht="30" customHeight="1" thickTop="1" thickBot="1" x14ac:dyDescent="0.3">
      <c r="B638" s="2" t="s">
        <v>877</v>
      </c>
      <c r="C638" s="34" t="s">
        <v>894</v>
      </c>
      <c r="D638" s="35"/>
      <c r="E638" s="35"/>
      <c r="F638" s="36"/>
      <c r="G638" s="17"/>
    </row>
    <row r="639" spans="2:7" ht="30" customHeight="1" thickTop="1" thickBot="1" x14ac:dyDescent="0.3">
      <c r="B639" s="2" t="s">
        <v>878</v>
      </c>
      <c r="C639" s="34" t="s">
        <v>895</v>
      </c>
      <c r="D639" s="35"/>
      <c r="E639" s="35"/>
      <c r="F639" s="36"/>
      <c r="G639" s="17"/>
    </row>
    <row r="640" spans="2:7" ht="30" customHeight="1" thickTop="1" thickBot="1" x14ac:dyDescent="0.3">
      <c r="B640" s="2" t="s">
        <v>879</v>
      </c>
      <c r="C640" s="34" t="s">
        <v>896</v>
      </c>
      <c r="D640" s="35"/>
      <c r="E640" s="35"/>
      <c r="F640" s="36"/>
      <c r="G640" s="17"/>
    </row>
    <row r="641" spans="1:7" ht="30" customHeight="1" thickTop="1" thickBot="1" x14ac:dyDescent="0.3"/>
    <row r="642" spans="1:7" ht="30" customHeight="1" thickTop="1" thickBot="1" x14ac:dyDescent="0.3">
      <c r="A642" s="7"/>
      <c r="B642" s="1" t="s">
        <v>0</v>
      </c>
      <c r="C642" s="1" t="s">
        <v>6</v>
      </c>
      <c r="D642" s="1" t="s">
        <v>7</v>
      </c>
      <c r="E642" s="1" t="s">
        <v>8</v>
      </c>
      <c r="F642" s="1" t="s">
        <v>4</v>
      </c>
      <c r="G642" s="9" t="s">
        <v>5</v>
      </c>
    </row>
    <row r="643" spans="1:7" ht="30" customHeight="1" thickTop="1" thickBot="1" x14ac:dyDescent="0.3">
      <c r="A643" s="7"/>
      <c r="B643" s="3" t="s">
        <v>897</v>
      </c>
      <c r="C643" s="13"/>
      <c r="D643" s="13"/>
      <c r="E643" s="14"/>
      <c r="F643" s="14"/>
      <c r="G643" s="14"/>
    </row>
    <row r="644" spans="1:7" ht="30" customHeight="1" thickTop="1" x14ac:dyDescent="0.25"/>
    <row r="645" spans="1:7" ht="30" customHeight="1" x14ac:dyDescent="0.25">
      <c r="A645" s="40" t="s">
        <v>898</v>
      </c>
      <c r="B645" s="40"/>
      <c r="C645" s="40"/>
      <c r="D645" s="40"/>
      <c r="E645" s="40"/>
      <c r="F645" s="40"/>
      <c r="G645" s="40"/>
    </row>
    <row r="646" spans="1:7" ht="30" customHeight="1" thickBot="1" x14ac:dyDescent="0.3"/>
    <row r="647" spans="1:7" ht="30" customHeight="1" thickTop="1" thickBot="1" x14ac:dyDescent="0.3">
      <c r="B647" s="1" t="s">
        <v>0</v>
      </c>
      <c r="C647" s="37" t="s">
        <v>898</v>
      </c>
      <c r="D647" s="38"/>
      <c r="E647" s="38"/>
      <c r="F647" s="39"/>
      <c r="G647" s="10" t="s">
        <v>1</v>
      </c>
    </row>
    <row r="648" spans="1:7" ht="30" customHeight="1" thickTop="1" thickBot="1" x14ac:dyDescent="0.3">
      <c r="B648" s="3" t="s">
        <v>899</v>
      </c>
      <c r="C648" s="34" t="s">
        <v>903</v>
      </c>
      <c r="D648" s="35"/>
      <c r="E648" s="35"/>
      <c r="F648" s="36"/>
      <c r="G648" s="18"/>
    </row>
    <row r="649" spans="1:7" ht="30" customHeight="1" thickTop="1" thickBot="1" x14ac:dyDescent="0.3">
      <c r="B649" s="2" t="s">
        <v>922</v>
      </c>
      <c r="C649" s="34" t="s">
        <v>904</v>
      </c>
      <c r="D649" s="35"/>
      <c r="E649" s="35"/>
      <c r="F649" s="36"/>
      <c r="G649" s="18"/>
    </row>
    <row r="650" spans="1:7" ht="30" customHeight="1" thickTop="1" thickBot="1" x14ac:dyDescent="0.3">
      <c r="B650" s="2" t="s">
        <v>900</v>
      </c>
      <c r="C650" s="34" t="s">
        <v>905</v>
      </c>
      <c r="D650" s="35"/>
      <c r="E650" s="35"/>
      <c r="F650" s="36"/>
      <c r="G650" s="17"/>
    </row>
    <row r="651" spans="1:7" ht="30" customHeight="1" thickTop="1" thickBot="1" x14ac:dyDescent="0.3">
      <c r="B651" s="2" t="s">
        <v>901</v>
      </c>
      <c r="C651" s="34" t="s">
        <v>906</v>
      </c>
      <c r="D651" s="35"/>
      <c r="E651" s="35"/>
      <c r="F651" s="36"/>
      <c r="G651" s="17"/>
    </row>
    <row r="652" spans="1:7" ht="30" customHeight="1" thickTop="1" thickBot="1" x14ac:dyDescent="0.3">
      <c r="B652" s="2" t="s">
        <v>923</v>
      </c>
      <c r="C652" s="34" t="s">
        <v>907</v>
      </c>
      <c r="D652" s="35"/>
      <c r="E652" s="35"/>
      <c r="F652" s="36"/>
      <c r="G652" s="18"/>
    </row>
    <row r="653" spans="1:7" ht="30" customHeight="1" thickTop="1" thickBot="1" x14ac:dyDescent="0.3">
      <c r="B653" s="2" t="s">
        <v>924</v>
      </c>
      <c r="C653" s="34" t="s">
        <v>908</v>
      </c>
      <c r="D653" s="35"/>
      <c r="E653" s="35"/>
      <c r="F653" s="36"/>
      <c r="G653" s="18"/>
    </row>
    <row r="654" spans="1:7" ht="30" customHeight="1" thickTop="1" thickBot="1" x14ac:dyDescent="0.3">
      <c r="B654" s="2" t="s">
        <v>925</v>
      </c>
      <c r="C654" s="34" t="s">
        <v>909</v>
      </c>
      <c r="D654" s="35"/>
      <c r="E654" s="35"/>
      <c r="F654" s="36"/>
      <c r="G654" s="18"/>
    </row>
    <row r="655" spans="1:7" ht="30" customHeight="1" thickTop="1" thickBot="1" x14ac:dyDescent="0.3">
      <c r="B655" s="2" t="s">
        <v>926</v>
      </c>
      <c r="C655" s="34" t="s">
        <v>910</v>
      </c>
      <c r="D655" s="35"/>
      <c r="E655" s="35"/>
      <c r="F655" s="36"/>
      <c r="G655" s="18"/>
    </row>
    <row r="656" spans="1:7" ht="30" customHeight="1" thickTop="1" thickBot="1" x14ac:dyDescent="0.3">
      <c r="B656" s="2" t="s">
        <v>927</v>
      </c>
      <c r="C656" s="34" t="s">
        <v>911</v>
      </c>
      <c r="D656" s="35"/>
      <c r="E656" s="35"/>
      <c r="F656" s="36"/>
      <c r="G656" s="18"/>
    </row>
    <row r="657" spans="1:7" ht="30" customHeight="1" thickTop="1" thickBot="1" x14ac:dyDescent="0.3">
      <c r="B657" s="2" t="s">
        <v>928</v>
      </c>
      <c r="C657" s="34" t="s">
        <v>912</v>
      </c>
      <c r="D657" s="35"/>
      <c r="E657" s="35"/>
      <c r="F657" s="36"/>
      <c r="G657" s="18"/>
    </row>
    <row r="658" spans="1:7" ht="30" customHeight="1" thickTop="1" thickBot="1" x14ac:dyDescent="0.3">
      <c r="B658" s="2" t="s">
        <v>929</v>
      </c>
      <c r="C658" s="34" t="s">
        <v>913</v>
      </c>
      <c r="D658" s="35"/>
      <c r="E658" s="35"/>
      <c r="F658" s="36"/>
      <c r="G658" s="18"/>
    </row>
    <row r="659" spans="1:7" ht="30" customHeight="1" thickTop="1" thickBot="1" x14ac:dyDescent="0.3">
      <c r="B659" s="2" t="s">
        <v>930</v>
      </c>
      <c r="C659" s="34" t="s">
        <v>914</v>
      </c>
      <c r="D659" s="35"/>
      <c r="E659" s="35"/>
      <c r="F659" s="36"/>
      <c r="G659" s="18"/>
    </row>
    <row r="660" spans="1:7" ht="30" customHeight="1" thickTop="1" thickBot="1" x14ac:dyDescent="0.3">
      <c r="B660" s="2" t="s">
        <v>931</v>
      </c>
      <c r="C660" s="34" t="s">
        <v>915</v>
      </c>
      <c r="D660" s="35"/>
      <c r="E660" s="35"/>
      <c r="F660" s="36"/>
      <c r="G660" s="18"/>
    </row>
    <row r="661" spans="1:7" ht="30" customHeight="1" thickTop="1" thickBot="1" x14ac:dyDescent="0.3">
      <c r="B661" s="2" t="s">
        <v>932</v>
      </c>
      <c r="C661" s="34" t="s">
        <v>916</v>
      </c>
      <c r="D661" s="35"/>
      <c r="E661" s="35"/>
      <c r="F661" s="36"/>
      <c r="G661" s="18"/>
    </row>
    <row r="662" spans="1:7" ht="30" customHeight="1" thickTop="1" thickBot="1" x14ac:dyDescent="0.3">
      <c r="B662" s="2" t="s">
        <v>933</v>
      </c>
      <c r="C662" s="34" t="s">
        <v>917</v>
      </c>
      <c r="D662" s="35"/>
      <c r="E662" s="35"/>
      <c r="F662" s="36"/>
      <c r="G662" s="18"/>
    </row>
    <row r="663" spans="1:7" ht="30" customHeight="1" thickTop="1" thickBot="1" x14ac:dyDescent="0.3">
      <c r="B663" s="2" t="s">
        <v>934</v>
      </c>
      <c r="C663" s="34" t="s">
        <v>918</v>
      </c>
      <c r="D663" s="35"/>
      <c r="E663" s="35"/>
      <c r="F663" s="36"/>
      <c r="G663" s="18"/>
    </row>
    <row r="664" spans="1:7" ht="30" customHeight="1" thickTop="1" thickBot="1" x14ac:dyDescent="0.3">
      <c r="B664" s="2" t="s">
        <v>935</v>
      </c>
      <c r="C664" s="34" t="s">
        <v>919</v>
      </c>
      <c r="D664" s="35"/>
      <c r="E664" s="35"/>
      <c r="F664" s="36"/>
      <c r="G664" s="18"/>
    </row>
    <row r="665" spans="1:7" ht="30" customHeight="1" thickTop="1" thickBot="1" x14ac:dyDescent="0.3">
      <c r="B665" s="2" t="s">
        <v>936</v>
      </c>
      <c r="C665" s="34" t="s">
        <v>920</v>
      </c>
      <c r="D665" s="35"/>
      <c r="E665" s="35"/>
      <c r="F665" s="36"/>
      <c r="G665" s="18"/>
    </row>
    <row r="666" spans="1:7" ht="30" customHeight="1" thickTop="1" thickBot="1" x14ac:dyDescent="0.3">
      <c r="B666" s="2" t="s">
        <v>937</v>
      </c>
      <c r="C666" s="34" t="s">
        <v>921</v>
      </c>
      <c r="D666" s="35"/>
      <c r="E666" s="35"/>
      <c r="F666" s="36"/>
      <c r="G666" s="18"/>
    </row>
    <row r="667" spans="1:7" ht="30" customHeight="1" thickTop="1" thickBot="1" x14ac:dyDescent="0.3"/>
    <row r="668" spans="1:7" ht="30" customHeight="1" thickTop="1" thickBot="1" x14ac:dyDescent="0.3">
      <c r="A668" s="7"/>
      <c r="B668" s="1" t="s">
        <v>0</v>
      </c>
      <c r="C668" s="1" t="s">
        <v>6</v>
      </c>
      <c r="D668" s="1" t="s">
        <v>7</v>
      </c>
      <c r="E668" s="1" t="s">
        <v>8</v>
      </c>
      <c r="F668" s="1" t="s">
        <v>4</v>
      </c>
      <c r="G668" s="9" t="s">
        <v>5</v>
      </c>
    </row>
    <row r="669" spans="1:7" ht="30" customHeight="1" thickTop="1" thickBot="1" x14ac:dyDescent="0.3">
      <c r="A669" s="7"/>
      <c r="B669" s="3" t="s">
        <v>902</v>
      </c>
      <c r="C669" s="13"/>
      <c r="D669" s="13"/>
      <c r="E669" s="14"/>
      <c r="F669" s="14"/>
      <c r="G669" s="14"/>
    </row>
    <row r="670" spans="1:7" ht="30" customHeight="1" thickTop="1" x14ac:dyDescent="0.25"/>
  </sheetData>
  <sheetProtection algorithmName="SHA-512" hashValue="t3STvXKsyIsYLFM7SQ+kWPtjxL4Xdk3MZgkDfc68ylB1+UjrpNtyxM+achm8uLky9i9rPXB1njt7r8eIY2gr7g==" saltValue="+fOsUPAQUDIeF8hWSPw7BA==" spinCount="100000" sheet="1" objects="1" scenarios="1"/>
  <mergeCells count="585">
    <mergeCell ref="A622:G622"/>
    <mergeCell ref="C624:F624"/>
    <mergeCell ref="C625:F625"/>
    <mergeCell ref="C626:F626"/>
    <mergeCell ref="C627:F627"/>
    <mergeCell ref="C628:F628"/>
    <mergeCell ref="C629:F629"/>
    <mergeCell ref="C630:F630"/>
    <mergeCell ref="A645:G645"/>
    <mergeCell ref="C640:F640"/>
    <mergeCell ref="C663:F663"/>
    <mergeCell ref="C658:F658"/>
    <mergeCell ref="C659:F659"/>
    <mergeCell ref="C660:F660"/>
    <mergeCell ref="C661:F661"/>
    <mergeCell ref="C662:F662"/>
    <mergeCell ref="C666:F666"/>
    <mergeCell ref="C664:F664"/>
    <mergeCell ref="C665:F665"/>
    <mergeCell ref="C649:F649"/>
    <mergeCell ref="C650:F650"/>
    <mergeCell ref="C651:F651"/>
    <mergeCell ref="C652:F652"/>
    <mergeCell ref="C653:F653"/>
    <mergeCell ref="C654:F654"/>
    <mergeCell ref="C655:F655"/>
    <mergeCell ref="C656:F656"/>
    <mergeCell ref="C657:F657"/>
    <mergeCell ref="C647:F647"/>
    <mergeCell ref="C648:F648"/>
    <mergeCell ref="C631:F631"/>
    <mergeCell ref="C632:F632"/>
    <mergeCell ref="C633:F633"/>
    <mergeCell ref="C634:F634"/>
    <mergeCell ref="C635:F635"/>
    <mergeCell ref="C636:F636"/>
    <mergeCell ref="C637:F637"/>
    <mergeCell ref="C638:F638"/>
    <mergeCell ref="C639:F639"/>
    <mergeCell ref="C617:F617"/>
    <mergeCell ref="C608:F608"/>
    <mergeCell ref="C609:F609"/>
    <mergeCell ref="C610:F610"/>
    <mergeCell ref="C611:F611"/>
    <mergeCell ref="C612:F612"/>
    <mergeCell ref="C613:F613"/>
    <mergeCell ref="C614:F614"/>
    <mergeCell ref="C615:F615"/>
    <mergeCell ref="C616:F616"/>
    <mergeCell ref="C599:F599"/>
    <mergeCell ref="C600:F600"/>
    <mergeCell ref="C601:F601"/>
    <mergeCell ref="C602:F602"/>
    <mergeCell ref="C603:F603"/>
    <mergeCell ref="C604:F604"/>
    <mergeCell ref="C605:F605"/>
    <mergeCell ref="C606:F606"/>
    <mergeCell ref="C607:F607"/>
    <mergeCell ref="C590:F590"/>
    <mergeCell ref="C591:F591"/>
    <mergeCell ref="C592:F592"/>
    <mergeCell ref="C593:F593"/>
    <mergeCell ref="C594:F594"/>
    <mergeCell ref="C595:F595"/>
    <mergeCell ref="C596:F596"/>
    <mergeCell ref="C597:F597"/>
    <mergeCell ref="C598:F598"/>
    <mergeCell ref="C581:F581"/>
    <mergeCell ref="C582:F582"/>
    <mergeCell ref="C583:F583"/>
    <mergeCell ref="C584:F584"/>
    <mergeCell ref="C585:F585"/>
    <mergeCell ref="C586:F586"/>
    <mergeCell ref="C587:F587"/>
    <mergeCell ref="C588:F588"/>
    <mergeCell ref="C589:F589"/>
    <mergeCell ref="C572:F572"/>
    <mergeCell ref="C573:F573"/>
    <mergeCell ref="C574:F574"/>
    <mergeCell ref="C575:F575"/>
    <mergeCell ref="C576:F576"/>
    <mergeCell ref="C577:F577"/>
    <mergeCell ref="C578:F578"/>
    <mergeCell ref="C579:F579"/>
    <mergeCell ref="C580:F580"/>
    <mergeCell ref="C558:F558"/>
    <mergeCell ref="C559:F559"/>
    <mergeCell ref="C560:F560"/>
    <mergeCell ref="C561:F561"/>
    <mergeCell ref="C562:F562"/>
    <mergeCell ref="A567:G567"/>
    <mergeCell ref="C569:F569"/>
    <mergeCell ref="C570:F570"/>
    <mergeCell ref="C571:F571"/>
    <mergeCell ref="C549:F549"/>
    <mergeCell ref="C550:F550"/>
    <mergeCell ref="C551:F551"/>
    <mergeCell ref="C552:F552"/>
    <mergeCell ref="C553:F553"/>
    <mergeCell ref="C554:F554"/>
    <mergeCell ref="C555:F555"/>
    <mergeCell ref="C556:F556"/>
    <mergeCell ref="C557:F557"/>
    <mergeCell ref="C540:F540"/>
    <mergeCell ref="C541:F541"/>
    <mergeCell ref="C542:F542"/>
    <mergeCell ref="C543:F543"/>
    <mergeCell ref="C544:F544"/>
    <mergeCell ref="C545:F545"/>
    <mergeCell ref="C546:F546"/>
    <mergeCell ref="C547:F547"/>
    <mergeCell ref="C548:F548"/>
    <mergeCell ref="C531:F531"/>
    <mergeCell ref="C532:F532"/>
    <mergeCell ref="C533:F533"/>
    <mergeCell ref="C534:F534"/>
    <mergeCell ref="C535:F535"/>
    <mergeCell ref="C536:F536"/>
    <mergeCell ref="C537:F537"/>
    <mergeCell ref="C538:F538"/>
    <mergeCell ref="C539:F539"/>
    <mergeCell ref="C522:F522"/>
    <mergeCell ref="C523:F523"/>
    <mergeCell ref="C524:F524"/>
    <mergeCell ref="C525:F525"/>
    <mergeCell ref="C526:F526"/>
    <mergeCell ref="C527:F527"/>
    <mergeCell ref="C528:F528"/>
    <mergeCell ref="C529:F529"/>
    <mergeCell ref="C530:F530"/>
    <mergeCell ref="A512:G512"/>
    <mergeCell ref="C514:F514"/>
    <mergeCell ref="C515:F515"/>
    <mergeCell ref="C516:F516"/>
    <mergeCell ref="C517:F517"/>
    <mergeCell ref="C518:F518"/>
    <mergeCell ref="C519:F519"/>
    <mergeCell ref="C520:F520"/>
    <mergeCell ref="C521:F521"/>
    <mergeCell ref="C499:F499"/>
    <mergeCell ref="C500:F500"/>
    <mergeCell ref="C501:F501"/>
    <mergeCell ref="C502:F502"/>
    <mergeCell ref="C503:F503"/>
    <mergeCell ref="C504:F504"/>
    <mergeCell ref="C505:F505"/>
    <mergeCell ref="C506:F506"/>
    <mergeCell ref="C507:F507"/>
    <mergeCell ref="C485:F485"/>
    <mergeCell ref="C486:F486"/>
    <mergeCell ref="C487:F487"/>
    <mergeCell ref="C494:F494"/>
    <mergeCell ref="C495:F495"/>
    <mergeCell ref="C496:F496"/>
    <mergeCell ref="C497:F497"/>
    <mergeCell ref="C498:F498"/>
    <mergeCell ref="C488:F488"/>
    <mergeCell ref="C489:F489"/>
    <mergeCell ref="C490:F490"/>
    <mergeCell ref="C491:F491"/>
    <mergeCell ref="C492:F492"/>
    <mergeCell ref="C493:F493"/>
    <mergeCell ref="C471:F471"/>
    <mergeCell ref="C472:F472"/>
    <mergeCell ref="C473:F473"/>
    <mergeCell ref="C474:F474"/>
    <mergeCell ref="A479:G479"/>
    <mergeCell ref="C481:F481"/>
    <mergeCell ref="C482:F482"/>
    <mergeCell ref="C483:F483"/>
    <mergeCell ref="C484:F484"/>
    <mergeCell ref="C462:F462"/>
    <mergeCell ref="C463:F463"/>
    <mergeCell ref="C464:F464"/>
    <mergeCell ref="C465:F465"/>
    <mergeCell ref="C466:F466"/>
    <mergeCell ref="C467:F467"/>
    <mergeCell ref="C468:F468"/>
    <mergeCell ref="C469:F469"/>
    <mergeCell ref="C470:F470"/>
    <mergeCell ref="C448:F448"/>
    <mergeCell ref="C449:F449"/>
    <mergeCell ref="C450:F450"/>
    <mergeCell ref="C451:F451"/>
    <mergeCell ref="A456:G456"/>
    <mergeCell ref="C458:F458"/>
    <mergeCell ref="C459:F459"/>
    <mergeCell ref="C460:F460"/>
    <mergeCell ref="C461:F461"/>
    <mergeCell ref="C439:F439"/>
    <mergeCell ref="C440:F440"/>
    <mergeCell ref="C441:F441"/>
    <mergeCell ref="C442:F442"/>
    <mergeCell ref="C443:F443"/>
    <mergeCell ref="C444:F444"/>
    <mergeCell ref="C445:F445"/>
    <mergeCell ref="C446:F446"/>
    <mergeCell ref="C447:F447"/>
    <mergeCell ref="C428:F428"/>
    <mergeCell ref="A433:G433"/>
    <mergeCell ref="C435:F435"/>
    <mergeCell ref="C436:F436"/>
    <mergeCell ref="C437:F437"/>
    <mergeCell ref="C438:F438"/>
    <mergeCell ref="C425:F425"/>
    <mergeCell ref="C426:F426"/>
    <mergeCell ref="C427:F427"/>
    <mergeCell ref="C422:F422"/>
    <mergeCell ref="C423:F423"/>
    <mergeCell ref="C424:F424"/>
    <mergeCell ref="C419:F419"/>
    <mergeCell ref="C420:F420"/>
    <mergeCell ref="C421:F421"/>
    <mergeCell ref="C416:F416"/>
    <mergeCell ref="C417:F417"/>
    <mergeCell ref="C418:F418"/>
    <mergeCell ref="C412:F412"/>
    <mergeCell ref="C413:F413"/>
    <mergeCell ref="C414:F414"/>
    <mergeCell ref="C415:F415"/>
    <mergeCell ref="C366:F366"/>
    <mergeCell ref="C392:F392"/>
    <mergeCell ref="C393:F393"/>
    <mergeCell ref="C394:F394"/>
    <mergeCell ref="C395:F395"/>
    <mergeCell ref="C396:F396"/>
    <mergeCell ref="C397:F397"/>
    <mergeCell ref="C375:F375"/>
    <mergeCell ref="C376:F376"/>
    <mergeCell ref="C377:F377"/>
    <mergeCell ref="C391:F391"/>
    <mergeCell ref="C386:F386"/>
    <mergeCell ref="C387:F387"/>
    <mergeCell ref="C388:F388"/>
    <mergeCell ref="C389:F389"/>
    <mergeCell ref="C390:F390"/>
    <mergeCell ref="C380:F380"/>
    <mergeCell ref="C381:F381"/>
    <mergeCell ref="C382:F382"/>
    <mergeCell ref="C383:F383"/>
    <mergeCell ref="A410:G410"/>
    <mergeCell ref="C277:F277"/>
    <mergeCell ref="C288:F288"/>
    <mergeCell ref="C289:F289"/>
    <mergeCell ref="C290:F290"/>
    <mergeCell ref="C291:F291"/>
    <mergeCell ref="C292:F292"/>
    <mergeCell ref="C293:F293"/>
    <mergeCell ref="A300:G300"/>
    <mergeCell ref="C343:F343"/>
    <mergeCell ref="C282:F282"/>
    <mergeCell ref="C283:F283"/>
    <mergeCell ref="C284:F284"/>
    <mergeCell ref="C285:F285"/>
    <mergeCell ref="C286:F286"/>
    <mergeCell ref="C287:F287"/>
    <mergeCell ref="C278:F278"/>
    <mergeCell ref="C279:F279"/>
    <mergeCell ref="C280:F280"/>
    <mergeCell ref="C281:F281"/>
    <mergeCell ref="C350:F350"/>
    <mergeCell ref="C342:F342"/>
    <mergeCell ref="C303:F303"/>
    <mergeCell ref="C272:F272"/>
    <mergeCell ref="C273:F273"/>
    <mergeCell ref="C274:F274"/>
    <mergeCell ref="C275:F275"/>
    <mergeCell ref="C276:F276"/>
    <mergeCell ref="C269:F269"/>
    <mergeCell ref="C270:F270"/>
    <mergeCell ref="C271:F271"/>
    <mergeCell ref="A355:G355"/>
    <mergeCell ref="C137:F137"/>
    <mergeCell ref="C228:F228"/>
    <mergeCell ref="C229:F229"/>
    <mergeCell ref="C230:F230"/>
    <mergeCell ref="C231:F231"/>
    <mergeCell ref="C232:F232"/>
    <mergeCell ref="C233:F233"/>
    <mergeCell ref="C234:F234"/>
    <mergeCell ref="C235:F235"/>
    <mergeCell ref="C127:F127"/>
    <mergeCell ref="C128:F128"/>
    <mergeCell ref="C129:F129"/>
    <mergeCell ref="C117:F117"/>
    <mergeCell ref="C118:F118"/>
    <mergeCell ref="C119:F119"/>
    <mergeCell ref="C120:F120"/>
    <mergeCell ref="C121:F121"/>
    <mergeCell ref="C122:F122"/>
    <mergeCell ref="C123:F123"/>
    <mergeCell ref="C125:F125"/>
    <mergeCell ref="C126:F126"/>
    <mergeCell ref="C124:F124"/>
    <mergeCell ref="A67:G67"/>
    <mergeCell ref="C69:F69"/>
    <mergeCell ref="C70:F70"/>
    <mergeCell ref="C71:F71"/>
    <mergeCell ref="C72:F72"/>
    <mergeCell ref="C73:F73"/>
    <mergeCell ref="C74:F74"/>
    <mergeCell ref="C75:F75"/>
    <mergeCell ref="A56:G56"/>
    <mergeCell ref="C58:F58"/>
    <mergeCell ref="C59:F59"/>
    <mergeCell ref="C60:F60"/>
    <mergeCell ref="C61:F61"/>
    <mergeCell ref="C62:F62"/>
    <mergeCell ref="C99:F99"/>
    <mergeCell ref="C100:F100"/>
    <mergeCell ref="C101:F101"/>
    <mergeCell ref="C83:F83"/>
    <mergeCell ref="C84:F84"/>
    <mergeCell ref="C82:F82"/>
    <mergeCell ref="C94:F94"/>
    <mergeCell ref="C95:F95"/>
    <mergeCell ref="C96:F96"/>
    <mergeCell ref="C97:F97"/>
    <mergeCell ref="C98:F98"/>
    <mergeCell ref="C37:F37"/>
    <mergeCell ref="C38:F38"/>
    <mergeCell ref="C39:F39"/>
    <mergeCell ref="C36:F36"/>
    <mergeCell ref="C27:F27"/>
    <mergeCell ref="C28:F28"/>
    <mergeCell ref="C29:F29"/>
    <mergeCell ref="C30:F30"/>
    <mergeCell ref="C31:F31"/>
    <mergeCell ref="C32:F32"/>
    <mergeCell ref="C33:F33"/>
    <mergeCell ref="C34:F34"/>
    <mergeCell ref="C35:F35"/>
    <mergeCell ref="C93:F93"/>
    <mergeCell ref="C6:F6"/>
    <mergeCell ref="C7:F7"/>
    <mergeCell ref="C8:F8"/>
    <mergeCell ref="C9:F9"/>
    <mergeCell ref="C10:F10"/>
    <mergeCell ref="C11:F11"/>
    <mergeCell ref="C21:F21"/>
    <mergeCell ref="C22:F22"/>
    <mergeCell ref="C23:F23"/>
    <mergeCell ref="C25:F25"/>
    <mergeCell ref="C24:F24"/>
    <mergeCell ref="C26:F26"/>
    <mergeCell ref="C50:F50"/>
    <mergeCell ref="C49:F49"/>
    <mergeCell ref="C46:F46"/>
    <mergeCell ref="C47:F47"/>
    <mergeCell ref="C48:F48"/>
    <mergeCell ref="C43:F43"/>
    <mergeCell ref="C44:F44"/>
    <mergeCell ref="C45:F45"/>
    <mergeCell ref="C40:F40"/>
    <mergeCell ref="C41:F41"/>
    <mergeCell ref="C42:F42"/>
    <mergeCell ref="A135:G135"/>
    <mergeCell ref="C140:F140"/>
    <mergeCell ref="C141:F141"/>
    <mergeCell ref="C142:F142"/>
    <mergeCell ref="C143:F143"/>
    <mergeCell ref="C146:F146"/>
    <mergeCell ref="C147:F147"/>
    <mergeCell ref="A1:G1"/>
    <mergeCell ref="A80:G80"/>
    <mergeCell ref="C3:F3"/>
    <mergeCell ref="C51:F51"/>
    <mergeCell ref="C4:F4"/>
    <mergeCell ref="C5:F5"/>
    <mergeCell ref="C130:F130"/>
    <mergeCell ref="C144:F144"/>
    <mergeCell ref="C145:F145"/>
    <mergeCell ref="C85:F85"/>
    <mergeCell ref="C86:F86"/>
    <mergeCell ref="C87:F87"/>
    <mergeCell ref="C88:F88"/>
    <mergeCell ref="C89:F89"/>
    <mergeCell ref="C90:F90"/>
    <mergeCell ref="C91:F91"/>
    <mergeCell ref="C92:F92"/>
    <mergeCell ref="C264:F264"/>
    <mergeCell ref="C248:F248"/>
    <mergeCell ref="C249:F249"/>
    <mergeCell ref="C250:F250"/>
    <mergeCell ref="C251:F251"/>
    <mergeCell ref="C252:F252"/>
    <mergeCell ref="C253:F253"/>
    <mergeCell ref="C254:F254"/>
    <mergeCell ref="C138:F138"/>
    <mergeCell ref="C139:F139"/>
    <mergeCell ref="C154:F154"/>
    <mergeCell ref="C170:F170"/>
    <mergeCell ref="C149:F149"/>
    <mergeCell ref="C236:F236"/>
    <mergeCell ref="C237:F237"/>
    <mergeCell ref="C238:F238"/>
    <mergeCell ref="C239:F239"/>
    <mergeCell ref="C240:F240"/>
    <mergeCell ref="C307:F307"/>
    <mergeCell ref="C309:F309"/>
    <mergeCell ref="C311:F311"/>
    <mergeCell ref="C313:F313"/>
    <mergeCell ref="C315:F315"/>
    <mergeCell ref="C294:F294"/>
    <mergeCell ref="C295:F295"/>
    <mergeCell ref="C339:F339"/>
    <mergeCell ref="C148:F148"/>
    <mergeCell ref="C247:F247"/>
    <mergeCell ref="A245:G245"/>
    <mergeCell ref="C255:F255"/>
    <mergeCell ref="C256:F256"/>
    <mergeCell ref="C265:F265"/>
    <mergeCell ref="C266:F266"/>
    <mergeCell ref="C267:F267"/>
    <mergeCell ref="C268:F268"/>
    <mergeCell ref="C257:F257"/>
    <mergeCell ref="C258:F258"/>
    <mergeCell ref="C259:F259"/>
    <mergeCell ref="C260:F260"/>
    <mergeCell ref="C261:F261"/>
    <mergeCell ref="C262:F262"/>
    <mergeCell ref="C263:F263"/>
    <mergeCell ref="C302:F302"/>
    <mergeCell ref="C304:F304"/>
    <mergeCell ref="C306:F306"/>
    <mergeCell ref="C308:F308"/>
    <mergeCell ref="C371:F371"/>
    <mergeCell ref="C372:F372"/>
    <mergeCell ref="C373:F373"/>
    <mergeCell ref="C374:F374"/>
    <mergeCell ref="C310:F310"/>
    <mergeCell ref="C312:F312"/>
    <mergeCell ref="C314:F314"/>
    <mergeCell ref="C316:F316"/>
    <mergeCell ref="C318:F318"/>
    <mergeCell ref="C320:F320"/>
    <mergeCell ref="C322:F322"/>
    <mergeCell ref="C324:F324"/>
    <mergeCell ref="C326:F326"/>
    <mergeCell ref="C328:F328"/>
    <mergeCell ref="C330:F330"/>
    <mergeCell ref="C332:F332"/>
    <mergeCell ref="C334:F334"/>
    <mergeCell ref="C336:F336"/>
    <mergeCell ref="C338:F338"/>
    <mergeCell ref="C305:F305"/>
    <mergeCell ref="C384:F384"/>
    <mergeCell ref="C385:F385"/>
    <mergeCell ref="C400:F400"/>
    <mergeCell ref="C401:F401"/>
    <mergeCell ref="C402:F402"/>
    <mergeCell ref="C403:F403"/>
    <mergeCell ref="C404:F404"/>
    <mergeCell ref="C405:F405"/>
    <mergeCell ref="C398:F398"/>
    <mergeCell ref="C399:F399"/>
    <mergeCell ref="C12:F12"/>
    <mergeCell ref="C13:F13"/>
    <mergeCell ref="C14:F14"/>
    <mergeCell ref="C15:F15"/>
    <mergeCell ref="C16:F16"/>
    <mergeCell ref="C17:F17"/>
    <mergeCell ref="C18:F18"/>
    <mergeCell ref="C19:F19"/>
    <mergeCell ref="C20:F20"/>
    <mergeCell ref="C102:F102"/>
    <mergeCell ref="C103:F103"/>
    <mergeCell ref="C104:F104"/>
    <mergeCell ref="C105:F105"/>
    <mergeCell ref="C106:F106"/>
    <mergeCell ref="C107:F107"/>
    <mergeCell ref="C108:F108"/>
    <mergeCell ref="C109:F109"/>
    <mergeCell ref="C110:F110"/>
    <mergeCell ref="C111:F111"/>
    <mergeCell ref="C112:F112"/>
    <mergeCell ref="C113:F113"/>
    <mergeCell ref="C114:F114"/>
    <mergeCell ref="C115:F115"/>
    <mergeCell ref="C116:F116"/>
    <mergeCell ref="C197:F197"/>
    <mergeCell ref="C198:F198"/>
    <mergeCell ref="C199:F199"/>
    <mergeCell ref="C192:F192"/>
    <mergeCell ref="C150:F150"/>
    <mergeCell ref="C151:F151"/>
    <mergeCell ref="C152:F152"/>
    <mergeCell ref="C153:F153"/>
    <mergeCell ref="C155:F155"/>
    <mergeCell ref="C185:F185"/>
    <mergeCell ref="A190:G190"/>
    <mergeCell ref="C193:F193"/>
    <mergeCell ref="C194:F194"/>
    <mergeCell ref="C195:F195"/>
    <mergeCell ref="C196:F196"/>
    <mergeCell ref="C156:F156"/>
    <mergeCell ref="C157:F157"/>
    <mergeCell ref="C158:F158"/>
    <mergeCell ref="C212:F212"/>
    <mergeCell ref="C213:F213"/>
    <mergeCell ref="C214:F214"/>
    <mergeCell ref="C215:F215"/>
    <mergeCell ref="C216:F216"/>
    <mergeCell ref="C217:F217"/>
    <mergeCell ref="C218:F218"/>
    <mergeCell ref="C219:F219"/>
    <mergeCell ref="C220:F220"/>
    <mergeCell ref="C221:F221"/>
    <mergeCell ref="C222:F222"/>
    <mergeCell ref="C223:F223"/>
    <mergeCell ref="C224:F224"/>
    <mergeCell ref="C225:F225"/>
    <mergeCell ref="C226:F226"/>
    <mergeCell ref="C227:F227"/>
    <mergeCell ref="C349:F349"/>
    <mergeCell ref="C357:F357"/>
    <mergeCell ref="C317:F317"/>
    <mergeCell ref="C319:F319"/>
    <mergeCell ref="C321:F321"/>
    <mergeCell ref="C323:F323"/>
    <mergeCell ref="C325:F325"/>
    <mergeCell ref="C327:F327"/>
    <mergeCell ref="C329:F329"/>
    <mergeCell ref="C331:F331"/>
    <mergeCell ref="C333:F333"/>
    <mergeCell ref="C335:F335"/>
    <mergeCell ref="C337:F337"/>
    <mergeCell ref="C344:F344"/>
    <mergeCell ref="C345:F345"/>
    <mergeCell ref="C346:F346"/>
    <mergeCell ref="C347:F347"/>
    <mergeCell ref="C159:F159"/>
    <mergeCell ref="C160:F160"/>
    <mergeCell ref="C161:F161"/>
    <mergeCell ref="C162:F162"/>
    <mergeCell ref="C163:F163"/>
    <mergeCell ref="C164:F164"/>
    <mergeCell ref="C165:F165"/>
    <mergeCell ref="C166:F166"/>
    <mergeCell ref="C167:F167"/>
    <mergeCell ref="C168:F168"/>
    <mergeCell ref="C169:F169"/>
    <mergeCell ref="C171:F171"/>
    <mergeCell ref="C172:F172"/>
    <mergeCell ref="C173:F173"/>
    <mergeCell ref="C174:F174"/>
    <mergeCell ref="C175:F175"/>
    <mergeCell ref="C176:F176"/>
    <mergeCell ref="C177:F177"/>
    <mergeCell ref="C178:F178"/>
    <mergeCell ref="C179:F179"/>
    <mergeCell ref="C180:F180"/>
    <mergeCell ref="C181:F181"/>
    <mergeCell ref="C182:F182"/>
    <mergeCell ref="C183:F183"/>
    <mergeCell ref="C184:F184"/>
    <mergeCell ref="C210:F210"/>
    <mergeCell ref="C211:F211"/>
    <mergeCell ref="C209:F209"/>
    <mergeCell ref="C207:F207"/>
    <mergeCell ref="C206:F206"/>
    <mergeCell ref="C208:F208"/>
    <mergeCell ref="C200:F200"/>
    <mergeCell ref="C201:F201"/>
    <mergeCell ref="C202:F202"/>
    <mergeCell ref="C203:F203"/>
    <mergeCell ref="C204:F204"/>
    <mergeCell ref="C205:F205"/>
    <mergeCell ref="C340:F340"/>
    <mergeCell ref="C378:F378"/>
    <mergeCell ref="C379:F379"/>
    <mergeCell ref="C367:F367"/>
    <mergeCell ref="C368:F368"/>
    <mergeCell ref="C369:F369"/>
    <mergeCell ref="C370:F370"/>
    <mergeCell ref="C358:F358"/>
    <mergeCell ref="C359:F359"/>
    <mergeCell ref="C360:F360"/>
    <mergeCell ref="C348:F348"/>
    <mergeCell ref="C361:F361"/>
    <mergeCell ref="C362:F362"/>
    <mergeCell ref="C363:F363"/>
    <mergeCell ref="C364:F364"/>
    <mergeCell ref="C365:F365"/>
    <mergeCell ref="C341:F341"/>
  </mergeCells>
  <dataValidations count="2">
    <dataValidation type="custom" allowBlank="1" showInputMessage="1" showErrorMessage="1" sqref="C188:G188 C243:G243 C54:G54 C133:G133 C65:G65 C298:G298 C408:G408 C78:G78 C353:G353 C431:G431 C454:G454 C477:G477 C565:G565 C620:G620 C643:G643 C669:G669">
      <formula1>SUM(LEN(C54)-FIND(".",C54))&lt;5</formula1>
    </dataValidation>
    <dataValidation type="custom" allowBlank="1" showInputMessage="1" showErrorMessage="1" sqref="C510:G510">
      <formula1>SUM(LEN(C510)-FIND(".",C510))&lt;5</formula1>
    </dataValidation>
  </dataValidations>
  <pageMargins left="0.70866141732283472" right="0.70866141732283472" top="0.74803149606299213" bottom="0.74803149606299213" header="0.31496062992125984" footer="0.31496062992125984"/>
  <pageSetup scale="83" fitToHeight="5" orientation="portrait" r:id="rId1"/>
  <rowBreaks count="1" manualBreakCount="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9"/>
  <sheetViews>
    <sheetView topLeftCell="A559" workbookViewId="0">
      <selection activeCell="D28" sqref="D28"/>
    </sheetView>
  </sheetViews>
  <sheetFormatPr defaultRowHeight="15" x14ac:dyDescent="0.25"/>
  <cols>
    <col min="1" max="1" width="14.28515625" customWidth="1"/>
    <col min="2" max="2" width="11.42578125" customWidth="1"/>
    <col min="3" max="3" width="17.5703125" customWidth="1"/>
    <col min="4" max="4" width="20.42578125" customWidth="1"/>
    <col min="5" max="5" width="20.5703125" customWidth="1"/>
    <col min="6" max="6" width="21" customWidth="1"/>
    <col min="7" max="7" width="21.28515625" customWidth="1"/>
    <col min="8" max="8" width="17.85546875" customWidth="1"/>
  </cols>
  <sheetData>
    <row r="1" spans="1:8" ht="16.5" thickTop="1" thickBot="1" x14ac:dyDescent="0.3">
      <c r="A1" s="47" t="s">
        <v>0</v>
      </c>
      <c r="B1" s="49" t="s">
        <v>1</v>
      </c>
      <c r="C1" s="44" t="s">
        <v>3</v>
      </c>
      <c r="D1" s="45"/>
      <c r="E1" s="45"/>
      <c r="F1" s="45"/>
      <c r="G1" s="46"/>
    </row>
    <row r="2" spans="1:8" ht="46.5" thickTop="1" thickBot="1" x14ac:dyDescent="0.3">
      <c r="A2" s="48"/>
      <c r="B2" s="50"/>
      <c r="C2" s="1" t="s">
        <v>6</v>
      </c>
      <c r="D2" s="1" t="s">
        <v>7</v>
      </c>
      <c r="E2" s="1" t="s">
        <v>8</v>
      </c>
      <c r="F2" s="1" t="s">
        <v>4</v>
      </c>
      <c r="G2" s="9" t="s">
        <v>5</v>
      </c>
      <c r="H2" s="26" t="s">
        <v>10</v>
      </c>
    </row>
    <row r="3" spans="1:8" ht="16.5" thickTop="1" thickBot="1" x14ac:dyDescent="0.3">
      <c r="A3" s="6" t="s">
        <v>46</v>
      </c>
      <c r="B3" s="12" t="s">
        <v>2</v>
      </c>
      <c r="C3" s="11">
        <f>VLOOKUP(A3,'Financial Offer'!B:G,2,FALSE)</f>
        <v>0</v>
      </c>
      <c r="D3" s="11">
        <f>VLOOKUP(A3,'Financial Offer'!B:G,3,FALSE)</f>
        <v>0</v>
      </c>
      <c r="E3" s="11">
        <f>VLOOKUP(A3,'Financial Offer'!B:G,4,FALSE)</f>
        <v>0</v>
      </c>
      <c r="F3" s="11">
        <f>VLOOKUP(A3,'Financial Offer'!B:G,5,FALSE)</f>
        <v>0</v>
      </c>
      <c r="G3" s="11">
        <f>VLOOKUP(A3,'Financial Offer'!B:G,6,FALSE)</f>
        <v>0</v>
      </c>
      <c r="H3" s="27"/>
    </row>
    <row r="4" spans="1:8" ht="16.5" thickTop="1" thickBot="1" x14ac:dyDescent="0.3">
      <c r="A4" s="3" t="s">
        <v>11</v>
      </c>
      <c r="B4" s="19">
        <f>VLOOKUP(A4,'Financial Offer'!B:G,6,FALSE)</f>
        <v>0</v>
      </c>
      <c r="C4" s="21" t="str">
        <f>IF($C$3=0,"No Discount Provided",SUM((B4)-(B4*$C$3)))</f>
        <v>No Discount Provided</v>
      </c>
      <c r="D4" s="21" t="str">
        <f>IF($D$3=0,"No Discount Provided",SUM((B4)-(B4*$D$3)))</f>
        <v>No Discount Provided</v>
      </c>
      <c r="E4" s="21" t="str">
        <f>IF($E$3=0,"No Discount Provided",SUM((B4)-(B4*$E$3)))</f>
        <v>No Discount Provided</v>
      </c>
      <c r="F4" s="21" t="str">
        <f>IF($F$3=0,"No Discount Provided",SUM((B4)-(B4*$F$3)))</f>
        <v>No Discount Provided</v>
      </c>
      <c r="G4" s="21" t="str">
        <f>IF($G$3=0,"No Discount Provided",SUM((B4)-(B4*$G$3)))</f>
        <v>No Discount Provided</v>
      </c>
      <c r="H4" s="27"/>
    </row>
    <row r="5" spans="1:8" ht="16.5" thickTop="1" thickBot="1" x14ac:dyDescent="0.3">
      <c r="A5" s="2" t="s">
        <v>172</v>
      </c>
      <c r="B5" s="19">
        <f>VLOOKUP(A5,'Financial Offer'!B:G,6,FALSE)</f>
        <v>0</v>
      </c>
      <c r="C5" s="21" t="str">
        <f>IF($C$3=0,"No Discount Provided",SUM((B5)-(B5*$C$3)))</f>
        <v>No Discount Provided</v>
      </c>
      <c r="D5" s="21" t="str">
        <f>IF($D$3=0,"No Discount Provided",SUM((B5)-(B5*$D$3)))</f>
        <v>No Discount Provided</v>
      </c>
      <c r="E5" s="21" t="str">
        <f>IF($E$3=0,"No Discount Provided",SUM((B5)-(B5*$E$3)))</f>
        <v>No Discount Provided</v>
      </c>
      <c r="F5" s="21" t="str">
        <f>IF($F$3=0,"No Discount Provided",SUM((B5)-(B5*$F$3)))</f>
        <v>No Discount Provided</v>
      </c>
      <c r="G5" s="21" t="str">
        <f>IF($G$3=0,"No Discount Provided",SUM((B5)-(B5*$G$3)))</f>
        <v>No Discount Provided</v>
      </c>
      <c r="H5" s="27"/>
    </row>
    <row r="6" spans="1:8" ht="16.5" thickTop="1" thickBot="1" x14ac:dyDescent="0.3">
      <c r="A6" s="2" t="s">
        <v>173</v>
      </c>
      <c r="B6" s="19">
        <f>VLOOKUP(A6,'Financial Offer'!B:G,6,FALSE)</f>
        <v>0</v>
      </c>
      <c r="C6" s="21" t="str">
        <f>IF($C$3=0,"No Discount Provided",SUM((B6)-(B6*$C$3)))</f>
        <v>No Discount Provided</v>
      </c>
      <c r="D6" s="21" t="str">
        <f>IF($D$3=0,"No Discount Provided",SUM((B6)-(B6*$D$3)))</f>
        <v>No Discount Provided</v>
      </c>
      <c r="E6" s="21" t="str">
        <f>IF($E$3=0,"No Discount Provided",SUM((B6)-(B6*$E$3)))</f>
        <v>No Discount Provided</v>
      </c>
      <c r="F6" s="21" t="str">
        <f>IF($F$3=0,"No Discount Provided",SUM((B6)-(B6*$F$3)))</f>
        <v>No Discount Provided</v>
      </c>
      <c r="G6" s="21" t="str">
        <f>IF($G$3=0,"No Discount Provided",SUM((B6)-(B6*$G$3)))</f>
        <v>No Discount Provided</v>
      </c>
      <c r="H6" s="27"/>
    </row>
    <row r="7" spans="1:8" ht="16.5" thickTop="1" thickBot="1" x14ac:dyDescent="0.3">
      <c r="A7" s="2" t="s">
        <v>12</v>
      </c>
      <c r="B7" s="22">
        <f>VLOOKUP(A7,'Financial Offer'!B:G,6,FALSE)</f>
        <v>0</v>
      </c>
      <c r="C7" s="23" t="str">
        <f t="shared" ref="C7:C19" si="0">IF($C$3=0,"No Discount Provided",SUM((B7)-(B7*$C$3)))</f>
        <v>No Discount Provided</v>
      </c>
      <c r="D7" s="23" t="str">
        <f t="shared" ref="D7:D19" si="1">IF($D$3=0,"No Discount Provided",SUM((B7)-(B7*$D$3)))</f>
        <v>No Discount Provided</v>
      </c>
      <c r="E7" s="23" t="str">
        <f t="shared" ref="E7:E19" si="2">IF($E$3=0,"No Discount Provided",SUM((B7)-(B7*$E$3)))</f>
        <v>No Discount Provided</v>
      </c>
      <c r="F7" s="23" t="str">
        <f t="shared" ref="F7:F19" si="3">IF($F$3=0,"No Discount Provided",SUM((B7)-(B7*$F$3)))</f>
        <v>No Discount Provided</v>
      </c>
      <c r="G7" s="23" t="str">
        <f t="shared" ref="G7:G19" si="4">IF($G$3=0,"No Discount Provided",SUM((B7)-(B7*$G$3)))</f>
        <v>No Discount Provided</v>
      </c>
      <c r="H7" s="27"/>
    </row>
    <row r="8" spans="1:8" ht="16.5" thickTop="1" thickBot="1" x14ac:dyDescent="0.3">
      <c r="A8" s="2" t="s">
        <v>174</v>
      </c>
      <c r="B8" s="22">
        <f>VLOOKUP(A8,'Financial Offer'!B:G,6,FALSE)</f>
        <v>0</v>
      </c>
      <c r="C8" s="23" t="str">
        <f t="shared" ref="C8:C10" si="5">IF($C$3=0,"No Discount Provided",SUM((B8)-(B8*$C$3)))</f>
        <v>No Discount Provided</v>
      </c>
      <c r="D8" s="23" t="str">
        <f t="shared" ref="D8:D10" si="6">IF($D$3=0,"No Discount Provided",SUM((B8)-(B8*$D$3)))</f>
        <v>No Discount Provided</v>
      </c>
      <c r="E8" s="23" t="str">
        <f t="shared" ref="E8:E10" si="7">IF($E$3=0,"No Discount Provided",SUM((B8)-(B8*$E$3)))</f>
        <v>No Discount Provided</v>
      </c>
      <c r="F8" s="23" t="str">
        <f t="shared" ref="F8:F10" si="8">IF($F$3=0,"No Discount Provided",SUM((B8)-(B8*$F$3)))</f>
        <v>No Discount Provided</v>
      </c>
      <c r="G8" s="23" t="str">
        <f t="shared" ref="G8:G10" si="9">IF($G$3=0,"No Discount Provided",SUM((B8)-(B8*$G$3)))</f>
        <v>No Discount Provided</v>
      </c>
      <c r="H8" s="27"/>
    </row>
    <row r="9" spans="1:8" ht="16.5" thickTop="1" thickBot="1" x14ac:dyDescent="0.3">
      <c r="A9" s="2" t="s">
        <v>175</v>
      </c>
      <c r="B9" s="22">
        <f>VLOOKUP(A9,'Financial Offer'!B:G,6,FALSE)</f>
        <v>0</v>
      </c>
      <c r="C9" s="23" t="str">
        <f t="shared" si="5"/>
        <v>No Discount Provided</v>
      </c>
      <c r="D9" s="23" t="str">
        <f t="shared" si="6"/>
        <v>No Discount Provided</v>
      </c>
      <c r="E9" s="23" t="str">
        <f t="shared" si="7"/>
        <v>No Discount Provided</v>
      </c>
      <c r="F9" s="23" t="str">
        <f t="shared" si="8"/>
        <v>No Discount Provided</v>
      </c>
      <c r="G9" s="23" t="str">
        <f t="shared" si="9"/>
        <v>No Discount Provided</v>
      </c>
      <c r="H9" s="27"/>
    </row>
    <row r="10" spans="1:8" ht="16.5" thickTop="1" thickBot="1" x14ac:dyDescent="0.3">
      <c r="A10" s="2" t="s">
        <v>176</v>
      </c>
      <c r="B10" s="22">
        <f>VLOOKUP(A10,'Financial Offer'!B:G,6,FALSE)</f>
        <v>0</v>
      </c>
      <c r="C10" s="23" t="str">
        <f t="shared" si="5"/>
        <v>No Discount Provided</v>
      </c>
      <c r="D10" s="23" t="str">
        <f t="shared" si="6"/>
        <v>No Discount Provided</v>
      </c>
      <c r="E10" s="23" t="str">
        <f t="shared" si="7"/>
        <v>No Discount Provided</v>
      </c>
      <c r="F10" s="23" t="str">
        <f t="shared" si="8"/>
        <v>No Discount Provided</v>
      </c>
      <c r="G10" s="23" t="str">
        <f t="shared" si="9"/>
        <v>No Discount Provided</v>
      </c>
      <c r="H10" s="27"/>
    </row>
    <row r="11" spans="1:8" ht="16.5" thickTop="1" thickBot="1" x14ac:dyDescent="0.3">
      <c r="A11" s="2" t="s">
        <v>13</v>
      </c>
      <c r="B11" s="22">
        <f>VLOOKUP(A11,'Financial Offer'!B:G,6,FALSE)</f>
        <v>0</v>
      </c>
      <c r="C11" s="23" t="str">
        <f t="shared" si="0"/>
        <v>No Discount Provided</v>
      </c>
      <c r="D11" s="23" t="str">
        <f t="shared" si="1"/>
        <v>No Discount Provided</v>
      </c>
      <c r="E11" s="23" t="str">
        <f t="shared" si="2"/>
        <v>No Discount Provided</v>
      </c>
      <c r="F11" s="23" t="str">
        <f t="shared" si="3"/>
        <v>No Discount Provided</v>
      </c>
      <c r="G11" s="23" t="str">
        <f t="shared" si="4"/>
        <v>No Discount Provided</v>
      </c>
      <c r="H11" s="27"/>
    </row>
    <row r="12" spans="1:8" ht="16.5" thickTop="1" thickBot="1" x14ac:dyDescent="0.3">
      <c r="A12" s="2" t="s">
        <v>14</v>
      </c>
      <c r="B12" s="22">
        <f>VLOOKUP(A12,'Financial Offer'!B:G,6,FALSE)</f>
        <v>0</v>
      </c>
      <c r="C12" s="23" t="str">
        <f t="shared" si="0"/>
        <v>No Discount Provided</v>
      </c>
      <c r="D12" s="23" t="str">
        <f t="shared" si="1"/>
        <v>No Discount Provided</v>
      </c>
      <c r="E12" s="23" t="str">
        <f t="shared" si="2"/>
        <v>No Discount Provided</v>
      </c>
      <c r="F12" s="23" t="str">
        <f t="shared" si="3"/>
        <v>No Discount Provided</v>
      </c>
      <c r="G12" s="23" t="str">
        <f t="shared" si="4"/>
        <v>No Discount Provided</v>
      </c>
      <c r="H12" s="27"/>
    </row>
    <row r="13" spans="1:8" ht="16.5" thickTop="1" thickBot="1" x14ac:dyDescent="0.3">
      <c r="A13" s="2" t="s">
        <v>15</v>
      </c>
      <c r="B13" s="22">
        <f>VLOOKUP(A13,'Financial Offer'!B:G,6,FALSE)</f>
        <v>0</v>
      </c>
      <c r="C13" s="23" t="str">
        <f t="shared" si="0"/>
        <v>No Discount Provided</v>
      </c>
      <c r="D13" s="23" t="str">
        <f t="shared" si="1"/>
        <v>No Discount Provided</v>
      </c>
      <c r="E13" s="23" t="str">
        <f t="shared" si="2"/>
        <v>No Discount Provided</v>
      </c>
      <c r="F13" s="23" t="str">
        <f t="shared" si="3"/>
        <v>No Discount Provided</v>
      </c>
      <c r="G13" s="23" t="str">
        <f t="shared" si="4"/>
        <v>No Discount Provided</v>
      </c>
      <c r="H13" s="27"/>
    </row>
    <row r="14" spans="1:8" ht="16.5" thickTop="1" thickBot="1" x14ac:dyDescent="0.3">
      <c r="A14" s="2" t="s">
        <v>16</v>
      </c>
      <c r="B14" s="22">
        <f>VLOOKUP(A14,'Financial Offer'!B:G,6,FALSE)</f>
        <v>0</v>
      </c>
      <c r="C14" s="23" t="str">
        <f t="shared" si="0"/>
        <v>No Discount Provided</v>
      </c>
      <c r="D14" s="23" t="str">
        <f t="shared" si="1"/>
        <v>No Discount Provided</v>
      </c>
      <c r="E14" s="23" t="str">
        <f t="shared" si="2"/>
        <v>No Discount Provided</v>
      </c>
      <c r="F14" s="23" t="str">
        <f t="shared" si="3"/>
        <v>No Discount Provided</v>
      </c>
      <c r="G14" s="23" t="str">
        <f t="shared" si="4"/>
        <v>No Discount Provided</v>
      </c>
      <c r="H14" s="27"/>
    </row>
    <row r="15" spans="1:8" ht="16.5" thickTop="1" thickBot="1" x14ac:dyDescent="0.3">
      <c r="A15" s="2" t="s">
        <v>17</v>
      </c>
      <c r="B15" s="22">
        <f>VLOOKUP(A15,'Financial Offer'!B:G,6,FALSE)</f>
        <v>0</v>
      </c>
      <c r="C15" s="23" t="str">
        <f t="shared" si="0"/>
        <v>No Discount Provided</v>
      </c>
      <c r="D15" s="23" t="str">
        <f t="shared" si="1"/>
        <v>No Discount Provided</v>
      </c>
      <c r="E15" s="23" t="str">
        <f t="shared" si="2"/>
        <v>No Discount Provided</v>
      </c>
      <c r="F15" s="23" t="str">
        <f t="shared" si="3"/>
        <v>No Discount Provided</v>
      </c>
      <c r="G15" s="23" t="str">
        <f t="shared" si="4"/>
        <v>No Discount Provided</v>
      </c>
      <c r="H15" s="27"/>
    </row>
    <row r="16" spans="1:8" ht="16.5" thickTop="1" thickBot="1" x14ac:dyDescent="0.3">
      <c r="A16" s="2" t="s">
        <v>18</v>
      </c>
      <c r="B16" s="22">
        <f>VLOOKUP(A16,'Financial Offer'!B:G,6,FALSE)</f>
        <v>0</v>
      </c>
      <c r="C16" s="23" t="str">
        <f t="shared" si="0"/>
        <v>No Discount Provided</v>
      </c>
      <c r="D16" s="23" t="str">
        <f>IF($D$3=0,"No Discount Provided",SUM((B16)-(B16*$D$3)))</f>
        <v>No Discount Provided</v>
      </c>
      <c r="E16" s="23" t="str">
        <f t="shared" si="2"/>
        <v>No Discount Provided</v>
      </c>
      <c r="F16" s="23" t="str">
        <f t="shared" si="3"/>
        <v>No Discount Provided</v>
      </c>
      <c r="G16" s="23" t="str">
        <f t="shared" si="4"/>
        <v>No Discount Provided</v>
      </c>
      <c r="H16" s="27"/>
    </row>
    <row r="17" spans="1:8" ht="16.5" thickTop="1" thickBot="1" x14ac:dyDescent="0.3">
      <c r="A17" s="2" t="s">
        <v>19</v>
      </c>
      <c r="B17" s="22">
        <f>VLOOKUP(A17,'Financial Offer'!B:G,6,FALSE)</f>
        <v>0</v>
      </c>
      <c r="C17" s="23" t="str">
        <f t="shared" si="0"/>
        <v>No Discount Provided</v>
      </c>
      <c r="D17" s="23" t="str">
        <f t="shared" si="1"/>
        <v>No Discount Provided</v>
      </c>
      <c r="E17" s="23" t="str">
        <f t="shared" si="2"/>
        <v>No Discount Provided</v>
      </c>
      <c r="F17" s="23" t="str">
        <f t="shared" si="3"/>
        <v>No Discount Provided</v>
      </c>
      <c r="G17" s="23" t="str">
        <f t="shared" si="4"/>
        <v>No Discount Provided</v>
      </c>
      <c r="H17" s="27"/>
    </row>
    <row r="18" spans="1:8" ht="16.5" thickTop="1" thickBot="1" x14ac:dyDescent="0.3">
      <c r="A18" s="2" t="s">
        <v>20</v>
      </c>
      <c r="B18" s="22">
        <f>VLOOKUP(A18,'Financial Offer'!B:G,6,FALSE)</f>
        <v>0</v>
      </c>
      <c r="C18" s="23" t="str">
        <f t="shared" si="0"/>
        <v>No Discount Provided</v>
      </c>
      <c r="D18" s="23" t="str">
        <f t="shared" si="1"/>
        <v>No Discount Provided</v>
      </c>
      <c r="E18" s="23" t="str">
        <f t="shared" si="2"/>
        <v>No Discount Provided</v>
      </c>
      <c r="F18" s="23" t="str">
        <f t="shared" si="3"/>
        <v>No Discount Provided</v>
      </c>
      <c r="G18" s="23" t="str">
        <f t="shared" si="4"/>
        <v>No Discount Provided</v>
      </c>
      <c r="H18" s="27"/>
    </row>
    <row r="19" spans="1:8" ht="16.5" thickTop="1" thickBot="1" x14ac:dyDescent="0.3">
      <c r="A19" s="2" t="s">
        <v>21</v>
      </c>
      <c r="B19" s="22">
        <f>VLOOKUP(A19,'Financial Offer'!B:G,6,FALSE)</f>
        <v>0</v>
      </c>
      <c r="C19" s="23" t="str">
        <f t="shared" si="0"/>
        <v>No Discount Provided</v>
      </c>
      <c r="D19" s="23" t="str">
        <f t="shared" si="1"/>
        <v>No Discount Provided</v>
      </c>
      <c r="E19" s="23" t="str">
        <f t="shared" si="2"/>
        <v>No Discount Provided</v>
      </c>
      <c r="F19" s="23" t="str">
        <f t="shared" si="3"/>
        <v>No Discount Provided</v>
      </c>
      <c r="G19" s="23" t="str">
        <f t="shared" si="4"/>
        <v>No Discount Provided</v>
      </c>
      <c r="H19" s="27"/>
    </row>
    <row r="20" spans="1:8" ht="16.5" thickTop="1" thickBot="1" x14ac:dyDescent="0.3">
      <c r="A20" s="2" t="s">
        <v>177</v>
      </c>
      <c r="B20" s="22">
        <f>VLOOKUP(A20,'Financial Offer'!B:G,6,FALSE)</f>
        <v>0</v>
      </c>
      <c r="C20" s="23" t="str">
        <f t="shared" ref="C20" si="10">IF($C$3=0,"No Discount Provided",SUM((B20)-(B20*$C$3)))</f>
        <v>No Discount Provided</v>
      </c>
      <c r="D20" s="23" t="str">
        <f t="shared" ref="D20" si="11">IF($D$3=0,"No Discount Provided",SUM((B20)-(B20*$D$3)))</f>
        <v>No Discount Provided</v>
      </c>
      <c r="E20" s="23" t="str">
        <f t="shared" ref="E20" si="12">IF($E$3=0,"No Discount Provided",SUM((B20)-(B20*$E$3)))</f>
        <v>No Discount Provided</v>
      </c>
      <c r="F20" s="23" t="str">
        <f t="shared" ref="F20" si="13">IF($F$3=0,"No Discount Provided",SUM((B20)-(B20*$F$3)))</f>
        <v>No Discount Provided</v>
      </c>
      <c r="G20" s="23" t="str">
        <f t="shared" ref="G20" si="14">IF($G$3=0,"No Discount Provided",SUM((B20)-(B20*$G$3)))</f>
        <v>No Discount Provided</v>
      </c>
      <c r="H20" s="27"/>
    </row>
    <row r="21" spans="1:8" ht="16.5" thickTop="1" thickBot="1" x14ac:dyDescent="0.3">
      <c r="A21" s="2" t="s">
        <v>22</v>
      </c>
      <c r="B21" s="22">
        <f>VLOOKUP(A21,'Financial Offer'!B:G,6,FALSE)</f>
        <v>0</v>
      </c>
      <c r="C21" s="23" t="str">
        <f t="shared" ref="C21:C50" si="15">IF($C$3=0,"No Discount Provided",SUM((B21)-(B21*$C$3)))</f>
        <v>No Discount Provided</v>
      </c>
      <c r="D21" s="23" t="str">
        <f t="shared" ref="D21:D50" si="16">IF($D$3=0,"No Discount Provided",SUM((B21)-(B21*$D$3)))</f>
        <v>No Discount Provided</v>
      </c>
      <c r="E21" s="23" t="str">
        <f t="shared" ref="E21:E50" si="17">IF($E$3=0,"No Discount Provided",SUM((B21)-(B21*$E$3)))</f>
        <v>No Discount Provided</v>
      </c>
      <c r="F21" s="23" t="str">
        <f t="shared" ref="F21:F50" si="18">IF($F$3=0,"No Discount Provided",SUM((B21)-(B21*$F$3)))</f>
        <v>No Discount Provided</v>
      </c>
      <c r="G21" s="23" t="str">
        <f t="shared" ref="G21:G50" si="19">IF($G$3=0,"No Discount Provided",SUM((B21)-(B21*$G$3)))</f>
        <v>No Discount Provided</v>
      </c>
      <c r="H21" s="27"/>
    </row>
    <row r="22" spans="1:8" ht="16.5" thickTop="1" thickBot="1" x14ac:dyDescent="0.3">
      <c r="A22" s="3" t="s">
        <v>23</v>
      </c>
      <c r="B22" s="22">
        <f>VLOOKUP(A22,'Financial Offer'!B:G,6,FALSE)</f>
        <v>0</v>
      </c>
      <c r="C22" s="23" t="str">
        <f t="shared" si="15"/>
        <v>No Discount Provided</v>
      </c>
      <c r="D22" s="23" t="str">
        <f t="shared" si="16"/>
        <v>No Discount Provided</v>
      </c>
      <c r="E22" s="23" t="str">
        <f t="shared" si="17"/>
        <v>No Discount Provided</v>
      </c>
      <c r="F22" s="23" t="str">
        <f t="shared" si="18"/>
        <v>No Discount Provided</v>
      </c>
      <c r="G22" s="23" t="str">
        <f t="shared" si="19"/>
        <v>No Discount Provided</v>
      </c>
      <c r="H22" s="27"/>
    </row>
    <row r="23" spans="1:8" ht="16.5" thickTop="1" thickBot="1" x14ac:dyDescent="0.3">
      <c r="A23" s="2" t="s">
        <v>24</v>
      </c>
      <c r="B23" s="22">
        <f>VLOOKUP(A23,'Financial Offer'!B:G,6,FALSE)</f>
        <v>0</v>
      </c>
      <c r="C23" s="23" t="str">
        <f t="shared" si="15"/>
        <v>No Discount Provided</v>
      </c>
      <c r="D23" s="23" t="str">
        <f t="shared" si="16"/>
        <v>No Discount Provided</v>
      </c>
      <c r="E23" s="23" t="str">
        <f t="shared" si="17"/>
        <v>No Discount Provided</v>
      </c>
      <c r="F23" s="23" t="str">
        <f t="shared" si="18"/>
        <v>No Discount Provided</v>
      </c>
      <c r="G23" s="23" t="str">
        <f t="shared" si="19"/>
        <v>No Discount Provided</v>
      </c>
      <c r="H23" s="27"/>
    </row>
    <row r="24" spans="1:8" ht="16.5" thickTop="1" thickBot="1" x14ac:dyDescent="0.3">
      <c r="A24" s="2" t="s">
        <v>178</v>
      </c>
      <c r="B24" s="22">
        <f>VLOOKUP(A24,'Financial Offer'!B:G,6,FALSE)</f>
        <v>0</v>
      </c>
      <c r="C24" s="23" t="str">
        <f t="shared" ref="C24:C26" si="20">IF($C$3=0,"No Discount Provided",SUM((B24)-(B24*$C$3)))</f>
        <v>No Discount Provided</v>
      </c>
      <c r="D24" s="23" t="str">
        <f t="shared" ref="D24:D26" si="21">IF($D$3=0,"No Discount Provided",SUM((B24)-(B24*$D$3)))</f>
        <v>No Discount Provided</v>
      </c>
      <c r="E24" s="23" t="str">
        <f t="shared" ref="E24:E26" si="22">IF($E$3=0,"No Discount Provided",SUM((B24)-(B24*$E$3)))</f>
        <v>No Discount Provided</v>
      </c>
      <c r="F24" s="23" t="str">
        <f t="shared" ref="F24:F26" si="23">IF($F$3=0,"No Discount Provided",SUM((B24)-(B24*$F$3)))</f>
        <v>No Discount Provided</v>
      </c>
      <c r="G24" s="23" t="str">
        <f t="shared" ref="G24:G26" si="24">IF($G$3=0,"No Discount Provided",SUM((B24)-(B24*$G$3)))</f>
        <v>No Discount Provided</v>
      </c>
      <c r="H24" s="27"/>
    </row>
    <row r="25" spans="1:8" ht="16.5" thickTop="1" thickBot="1" x14ac:dyDescent="0.3">
      <c r="A25" s="2" t="s">
        <v>179</v>
      </c>
      <c r="B25" s="22">
        <f>VLOOKUP(A25,'Financial Offer'!B:G,6,FALSE)</f>
        <v>0</v>
      </c>
      <c r="C25" s="23" t="str">
        <f t="shared" si="20"/>
        <v>No Discount Provided</v>
      </c>
      <c r="D25" s="23" t="str">
        <f t="shared" si="21"/>
        <v>No Discount Provided</v>
      </c>
      <c r="E25" s="23" t="str">
        <f t="shared" si="22"/>
        <v>No Discount Provided</v>
      </c>
      <c r="F25" s="23" t="str">
        <f t="shared" si="23"/>
        <v>No Discount Provided</v>
      </c>
      <c r="G25" s="23" t="str">
        <f t="shared" si="24"/>
        <v>No Discount Provided</v>
      </c>
      <c r="H25" s="27"/>
    </row>
    <row r="26" spans="1:8" ht="16.5" thickTop="1" thickBot="1" x14ac:dyDescent="0.3">
      <c r="A26" s="2" t="s">
        <v>180</v>
      </c>
      <c r="B26" s="22">
        <f>VLOOKUP(A26,'Financial Offer'!B:G,6,FALSE)</f>
        <v>0</v>
      </c>
      <c r="C26" s="23" t="str">
        <f t="shared" si="20"/>
        <v>No Discount Provided</v>
      </c>
      <c r="D26" s="23" t="str">
        <f t="shared" si="21"/>
        <v>No Discount Provided</v>
      </c>
      <c r="E26" s="23" t="str">
        <f t="shared" si="22"/>
        <v>No Discount Provided</v>
      </c>
      <c r="F26" s="23" t="str">
        <f t="shared" si="23"/>
        <v>No Discount Provided</v>
      </c>
      <c r="G26" s="23" t="str">
        <f t="shared" si="24"/>
        <v>No Discount Provided</v>
      </c>
      <c r="H26" s="27"/>
    </row>
    <row r="27" spans="1:8" ht="16.5" thickTop="1" thickBot="1" x14ac:dyDescent="0.3">
      <c r="A27" s="3" t="s">
        <v>25</v>
      </c>
      <c r="B27" s="22">
        <f>VLOOKUP(A27,'Financial Offer'!B:G,6,FALSE)</f>
        <v>0</v>
      </c>
      <c r="C27" s="23" t="str">
        <f t="shared" si="15"/>
        <v>No Discount Provided</v>
      </c>
      <c r="D27" s="23" t="str">
        <f t="shared" si="16"/>
        <v>No Discount Provided</v>
      </c>
      <c r="E27" s="23" t="str">
        <f t="shared" si="17"/>
        <v>No Discount Provided</v>
      </c>
      <c r="F27" s="23" t="str">
        <f t="shared" si="18"/>
        <v>No Discount Provided</v>
      </c>
      <c r="G27" s="23" t="str">
        <f t="shared" si="19"/>
        <v>No Discount Provided</v>
      </c>
      <c r="H27" s="27"/>
    </row>
    <row r="28" spans="1:8" ht="16.5" thickTop="1" thickBot="1" x14ac:dyDescent="0.3">
      <c r="A28" s="2" t="s">
        <v>26</v>
      </c>
      <c r="B28" s="22">
        <f>VLOOKUP(A28,'Financial Offer'!B:G,6,FALSE)</f>
        <v>0</v>
      </c>
      <c r="C28" s="23" t="str">
        <f t="shared" si="15"/>
        <v>No Discount Provided</v>
      </c>
      <c r="D28" s="23" t="str">
        <f t="shared" si="16"/>
        <v>No Discount Provided</v>
      </c>
      <c r="E28" s="23" t="str">
        <f t="shared" si="17"/>
        <v>No Discount Provided</v>
      </c>
      <c r="F28" s="23" t="str">
        <f t="shared" si="18"/>
        <v>No Discount Provided</v>
      </c>
      <c r="G28" s="23" t="str">
        <f t="shared" si="19"/>
        <v>No Discount Provided</v>
      </c>
      <c r="H28" s="27"/>
    </row>
    <row r="29" spans="1:8" ht="16.5" thickTop="1" thickBot="1" x14ac:dyDescent="0.3">
      <c r="A29" s="2" t="s">
        <v>27</v>
      </c>
      <c r="B29" s="22">
        <f>VLOOKUP(A29,'Financial Offer'!B:G,6,FALSE)</f>
        <v>0</v>
      </c>
      <c r="C29" s="23" t="str">
        <f t="shared" si="15"/>
        <v>No Discount Provided</v>
      </c>
      <c r="D29" s="23" t="str">
        <f t="shared" si="16"/>
        <v>No Discount Provided</v>
      </c>
      <c r="E29" s="23" t="str">
        <f t="shared" si="17"/>
        <v>No Discount Provided</v>
      </c>
      <c r="F29" s="23" t="str">
        <f t="shared" si="18"/>
        <v>No Discount Provided</v>
      </c>
      <c r="G29" s="23" t="str">
        <f t="shared" si="19"/>
        <v>No Discount Provided</v>
      </c>
      <c r="H29" s="27"/>
    </row>
    <row r="30" spans="1:8" ht="16.5" thickTop="1" thickBot="1" x14ac:dyDescent="0.3">
      <c r="A30" s="2" t="s">
        <v>28</v>
      </c>
      <c r="B30" s="22">
        <f>VLOOKUP(A30,'Financial Offer'!B:G,6,FALSE)</f>
        <v>0</v>
      </c>
      <c r="C30" s="23" t="str">
        <f t="shared" si="15"/>
        <v>No Discount Provided</v>
      </c>
      <c r="D30" s="23" t="str">
        <f t="shared" si="16"/>
        <v>No Discount Provided</v>
      </c>
      <c r="E30" s="23" t="str">
        <f t="shared" si="17"/>
        <v>No Discount Provided</v>
      </c>
      <c r="F30" s="23" t="str">
        <f t="shared" si="18"/>
        <v>No Discount Provided</v>
      </c>
      <c r="G30" s="23" t="str">
        <f t="shared" si="19"/>
        <v>No Discount Provided</v>
      </c>
      <c r="H30" s="27"/>
    </row>
    <row r="31" spans="1:8" ht="16.5" thickTop="1" thickBot="1" x14ac:dyDescent="0.3">
      <c r="A31" s="2" t="s">
        <v>29</v>
      </c>
      <c r="B31" s="22">
        <f>VLOOKUP(A31,'Financial Offer'!B:G,6,FALSE)</f>
        <v>0</v>
      </c>
      <c r="C31" s="23" t="str">
        <f t="shared" si="15"/>
        <v>No Discount Provided</v>
      </c>
      <c r="D31" s="23" t="str">
        <f t="shared" si="16"/>
        <v>No Discount Provided</v>
      </c>
      <c r="E31" s="23" t="str">
        <f t="shared" si="17"/>
        <v>No Discount Provided</v>
      </c>
      <c r="F31" s="23" t="str">
        <f t="shared" si="18"/>
        <v>No Discount Provided</v>
      </c>
      <c r="G31" s="23" t="str">
        <f t="shared" si="19"/>
        <v>No Discount Provided</v>
      </c>
      <c r="H31" s="27"/>
    </row>
    <row r="32" spans="1:8" ht="16.5" thickTop="1" thickBot="1" x14ac:dyDescent="0.3">
      <c r="A32" s="2" t="s">
        <v>30</v>
      </c>
      <c r="B32" s="22">
        <f>VLOOKUP(A32,'Financial Offer'!B:G,6,FALSE)</f>
        <v>0</v>
      </c>
      <c r="C32" s="23" t="str">
        <f t="shared" si="15"/>
        <v>No Discount Provided</v>
      </c>
      <c r="D32" s="23" t="str">
        <f t="shared" si="16"/>
        <v>No Discount Provided</v>
      </c>
      <c r="E32" s="23" t="str">
        <f t="shared" si="17"/>
        <v>No Discount Provided</v>
      </c>
      <c r="F32" s="23" t="str">
        <f t="shared" si="18"/>
        <v>No Discount Provided</v>
      </c>
      <c r="G32" s="23" t="str">
        <f t="shared" si="19"/>
        <v>No Discount Provided</v>
      </c>
      <c r="H32" s="27"/>
    </row>
    <row r="33" spans="1:8" ht="16.5" thickTop="1" thickBot="1" x14ac:dyDescent="0.3">
      <c r="A33" s="2" t="s">
        <v>31</v>
      </c>
      <c r="B33" s="22">
        <f>VLOOKUP(A33,'Financial Offer'!B:G,6,FALSE)</f>
        <v>0</v>
      </c>
      <c r="C33" s="23" t="str">
        <f t="shared" si="15"/>
        <v>No Discount Provided</v>
      </c>
      <c r="D33" s="23" t="str">
        <f t="shared" si="16"/>
        <v>No Discount Provided</v>
      </c>
      <c r="E33" s="23" t="str">
        <f t="shared" si="17"/>
        <v>No Discount Provided</v>
      </c>
      <c r="F33" s="23" t="str">
        <f t="shared" si="18"/>
        <v>No Discount Provided</v>
      </c>
      <c r="G33" s="23" t="str">
        <f t="shared" si="19"/>
        <v>No Discount Provided</v>
      </c>
      <c r="H33" s="27"/>
    </row>
    <row r="34" spans="1:8" ht="16.5" thickTop="1" thickBot="1" x14ac:dyDescent="0.3">
      <c r="A34" s="2" t="s">
        <v>32</v>
      </c>
      <c r="B34" s="22">
        <f>VLOOKUP(A34,'Financial Offer'!B:G,6,FALSE)</f>
        <v>0</v>
      </c>
      <c r="C34" s="23" t="str">
        <f t="shared" si="15"/>
        <v>No Discount Provided</v>
      </c>
      <c r="D34" s="23" t="str">
        <f t="shared" si="16"/>
        <v>No Discount Provided</v>
      </c>
      <c r="E34" s="23" t="str">
        <f t="shared" si="17"/>
        <v>No Discount Provided</v>
      </c>
      <c r="F34" s="23" t="str">
        <f t="shared" si="18"/>
        <v>No Discount Provided</v>
      </c>
      <c r="G34" s="23" t="str">
        <f t="shared" si="19"/>
        <v>No Discount Provided</v>
      </c>
      <c r="H34" s="27"/>
    </row>
    <row r="35" spans="1:8" ht="16.5" thickTop="1" thickBot="1" x14ac:dyDescent="0.3">
      <c r="A35" s="2" t="s">
        <v>33</v>
      </c>
      <c r="B35" s="22">
        <f>VLOOKUP(A35,'Financial Offer'!B:G,6,FALSE)</f>
        <v>0</v>
      </c>
      <c r="C35" s="23" t="str">
        <f t="shared" ref="C35:C37" si="25">IF($C$3=0,"No Discount Provided",SUM((B35)-(B35*$C$3)))</f>
        <v>No Discount Provided</v>
      </c>
      <c r="D35" s="23" t="str">
        <f t="shared" ref="D35:D37" si="26">IF($D$3=0,"No Discount Provided",SUM((B35)-(B35*$D$3)))</f>
        <v>No Discount Provided</v>
      </c>
      <c r="E35" s="23" t="str">
        <f t="shared" ref="E35:E37" si="27">IF($E$3=0,"No Discount Provided",SUM((B35)-(B35*$E$3)))</f>
        <v>No Discount Provided</v>
      </c>
      <c r="F35" s="23" t="str">
        <f t="shared" ref="F35:F37" si="28">IF($F$3=0,"No Discount Provided",SUM((B35)-(B35*$F$3)))</f>
        <v>No Discount Provided</v>
      </c>
      <c r="G35" s="23" t="str">
        <f t="shared" ref="G35:G37" si="29">IF($G$3=0,"No Discount Provided",SUM((B35)-(B35*$G$3)))</f>
        <v>No Discount Provided</v>
      </c>
      <c r="H35" s="27"/>
    </row>
    <row r="36" spans="1:8" ht="16.5" thickTop="1" thickBot="1" x14ac:dyDescent="0.3">
      <c r="A36" s="2" t="s">
        <v>181</v>
      </c>
      <c r="B36" s="22">
        <f>VLOOKUP(A36,'Financial Offer'!B:G,6,FALSE)</f>
        <v>0</v>
      </c>
      <c r="C36" s="23" t="str">
        <f t="shared" si="25"/>
        <v>No Discount Provided</v>
      </c>
      <c r="D36" s="23" t="str">
        <f t="shared" si="26"/>
        <v>No Discount Provided</v>
      </c>
      <c r="E36" s="23" t="str">
        <f t="shared" si="27"/>
        <v>No Discount Provided</v>
      </c>
      <c r="F36" s="23" t="str">
        <f t="shared" si="28"/>
        <v>No Discount Provided</v>
      </c>
      <c r="G36" s="23" t="str">
        <f t="shared" si="29"/>
        <v>No Discount Provided</v>
      </c>
      <c r="H36" s="27"/>
    </row>
    <row r="37" spans="1:8" ht="16.5" thickTop="1" thickBot="1" x14ac:dyDescent="0.3">
      <c r="A37" s="2" t="s">
        <v>34</v>
      </c>
      <c r="B37" s="22">
        <f>VLOOKUP(A37,'Financial Offer'!B:G,6,FALSE)</f>
        <v>0</v>
      </c>
      <c r="C37" s="23" t="str">
        <f t="shared" si="25"/>
        <v>No Discount Provided</v>
      </c>
      <c r="D37" s="23" t="str">
        <f t="shared" si="26"/>
        <v>No Discount Provided</v>
      </c>
      <c r="E37" s="23" t="str">
        <f t="shared" si="27"/>
        <v>No Discount Provided</v>
      </c>
      <c r="F37" s="23" t="str">
        <f t="shared" si="28"/>
        <v>No Discount Provided</v>
      </c>
      <c r="G37" s="23" t="str">
        <f t="shared" si="29"/>
        <v>No Discount Provided</v>
      </c>
      <c r="H37" s="27"/>
    </row>
    <row r="38" spans="1:8" ht="16.5" thickTop="1" thickBot="1" x14ac:dyDescent="0.3">
      <c r="A38" s="3" t="s">
        <v>35</v>
      </c>
      <c r="B38" s="22">
        <f>VLOOKUP(A38,'Financial Offer'!B:G,6,FALSE)</f>
        <v>0</v>
      </c>
      <c r="C38" s="23" t="str">
        <f t="shared" si="15"/>
        <v>No Discount Provided</v>
      </c>
      <c r="D38" s="23" t="str">
        <f t="shared" si="16"/>
        <v>No Discount Provided</v>
      </c>
      <c r="E38" s="23" t="str">
        <f t="shared" si="17"/>
        <v>No Discount Provided</v>
      </c>
      <c r="F38" s="23" t="str">
        <f t="shared" si="18"/>
        <v>No Discount Provided</v>
      </c>
      <c r="G38" s="23" t="str">
        <f t="shared" si="19"/>
        <v>No Discount Provided</v>
      </c>
      <c r="H38" s="27"/>
    </row>
    <row r="39" spans="1:8" ht="16.5" thickTop="1" thickBot="1" x14ac:dyDescent="0.3">
      <c r="A39" s="2" t="s">
        <v>36</v>
      </c>
      <c r="B39" s="22">
        <f>VLOOKUP(A39,'Financial Offer'!B:G,6,FALSE)</f>
        <v>0</v>
      </c>
      <c r="C39" s="23" t="str">
        <f t="shared" si="15"/>
        <v>No Discount Provided</v>
      </c>
      <c r="D39" s="23" t="str">
        <f t="shared" si="16"/>
        <v>No Discount Provided</v>
      </c>
      <c r="E39" s="23" t="str">
        <f t="shared" si="17"/>
        <v>No Discount Provided</v>
      </c>
      <c r="F39" s="23" t="str">
        <f t="shared" si="18"/>
        <v>No Discount Provided</v>
      </c>
      <c r="G39" s="23" t="str">
        <f t="shared" si="19"/>
        <v>No Discount Provided</v>
      </c>
      <c r="H39" s="27"/>
    </row>
    <row r="40" spans="1:8" ht="16.5" thickTop="1" thickBot="1" x14ac:dyDescent="0.3">
      <c r="A40" s="2" t="s">
        <v>182</v>
      </c>
      <c r="B40" s="22">
        <f>VLOOKUP(A40,'Financial Offer'!B:G,6,FALSE)</f>
        <v>0</v>
      </c>
      <c r="C40" s="23" t="str">
        <f t="shared" ref="C40:C42" si="30">IF($C$3=0,"No Discount Provided",SUM((B40)-(B40*$C$3)))</f>
        <v>No Discount Provided</v>
      </c>
      <c r="D40" s="23" t="str">
        <f t="shared" ref="D40:D42" si="31">IF($D$3=0,"No Discount Provided",SUM((B40)-(B40*$D$3)))</f>
        <v>No Discount Provided</v>
      </c>
      <c r="E40" s="23" t="str">
        <f t="shared" ref="E40:E42" si="32">IF($E$3=0,"No Discount Provided",SUM((B40)-(B40*$E$3)))</f>
        <v>No Discount Provided</v>
      </c>
      <c r="F40" s="23" t="str">
        <f t="shared" ref="F40:F42" si="33">IF($F$3=0,"No Discount Provided",SUM((B40)-(B40*$F$3)))</f>
        <v>No Discount Provided</v>
      </c>
      <c r="G40" s="23" t="str">
        <f t="shared" ref="G40:G42" si="34">IF($G$3=0,"No Discount Provided",SUM((B40)-(B40*$G$3)))</f>
        <v>No Discount Provided</v>
      </c>
      <c r="H40" s="27"/>
    </row>
    <row r="41" spans="1:8" ht="16.5" thickTop="1" thickBot="1" x14ac:dyDescent="0.3">
      <c r="A41" s="2" t="s">
        <v>183</v>
      </c>
      <c r="B41" s="22">
        <f>VLOOKUP(A41,'Financial Offer'!B:G,6,FALSE)</f>
        <v>0</v>
      </c>
      <c r="C41" s="23" t="str">
        <f t="shared" si="30"/>
        <v>No Discount Provided</v>
      </c>
      <c r="D41" s="23" t="str">
        <f t="shared" si="31"/>
        <v>No Discount Provided</v>
      </c>
      <c r="E41" s="23" t="str">
        <f t="shared" si="32"/>
        <v>No Discount Provided</v>
      </c>
      <c r="F41" s="23" t="str">
        <f t="shared" si="33"/>
        <v>No Discount Provided</v>
      </c>
      <c r="G41" s="23" t="str">
        <f t="shared" si="34"/>
        <v>No Discount Provided</v>
      </c>
      <c r="H41" s="27"/>
    </row>
    <row r="42" spans="1:8" ht="16.5" thickTop="1" thickBot="1" x14ac:dyDescent="0.3">
      <c r="A42" s="2" t="s">
        <v>184</v>
      </c>
      <c r="B42" s="22">
        <f>VLOOKUP(A42,'Financial Offer'!B:G,6,FALSE)</f>
        <v>0</v>
      </c>
      <c r="C42" s="23" t="str">
        <f t="shared" si="30"/>
        <v>No Discount Provided</v>
      </c>
      <c r="D42" s="23" t="str">
        <f t="shared" si="31"/>
        <v>No Discount Provided</v>
      </c>
      <c r="E42" s="23" t="str">
        <f t="shared" si="32"/>
        <v>No Discount Provided</v>
      </c>
      <c r="F42" s="23" t="str">
        <f t="shared" si="33"/>
        <v>No Discount Provided</v>
      </c>
      <c r="G42" s="23" t="str">
        <f t="shared" si="34"/>
        <v>No Discount Provided</v>
      </c>
      <c r="H42" s="27"/>
    </row>
    <row r="43" spans="1:8" ht="16.5" thickTop="1" thickBot="1" x14ac:dyDescent="0.3">
      <c r="A43" s="2" t="s">
        <v>37</v>
      </c>
      <c r="B43" s="22">
        <f>VLOOKUP(A43,'Financial Offer'!B:G,6,FALSE)</f>
        <v>0</v>
      </c>
      <c r="C43" s="23" t="str">
        <f t="shared" si="15"/>
        <v>No Discount Provided</v>
      </c>
      <c r="D43" s="23" t="str">
        <f t="shared" si="16"/>
        <v>No Discount Provided</v>
      </c>
      <c r="E43" s="23" t="str">
        <f t="shared" si="17"/>
        <v>No Discount Provided</v>
      </c>
      <c r="F43" s="23" t="str">
        <f t="shared" si="18"/>
        <v>No Discount Provided</v>
      </c>
      <c r="G43" s="23" t="str">
        <f t="shared" si="19"/>
        <v>No Discount Provided</v>
      </c>
      <c r="H43" s="27"/>
    </row>
    <row r="44" spans="1:8" ht="16.5" thickTop="1" thickBot="1" x14ac:dyDescent="0.3">
      <c r="A44" s="3" t="s">
        <v>38</v>
      </c>
      <c r="B44" s="22">
        <f>VLOOKUP(A44,'Financial Offer'!B:G,6,FALSE)</f>
        <v>0</v>
      </c>
      <c r="C44" s="23" t="str">
        <f t="shared" si="15"/>
        <v>No Discount Provided</v>
      </c>
      <c r="D44" s="23" t="str">
        <f t="shared" si="16"/>
        <v>No Discount Provided</v>
      </c>
      <c r="E44" s="23" t="str">
        <f t="shared" si="17"/>
        <v>No Discount Provided</v>
      </c>
      <c r="F44" s="23" t="str">
        <f t="shared" si="18"/>
        <v>No Discount Provided</v>
      </c>
      <c r="G44" s="23" t="str">
        <f t="shared" si="19"/>
        <v>No Discount Provided</v>
      </c>
      <c r="H44" s="27"/>
    </row>
    <row r="45" spans="1:8" ht="16.5" thickTop="1" thickBot="1" x14ac:dyDescent="0.3">
      <c r="A45" s="2" t="s">
        <v>39</v>
      </c>
      <c r="B45" s="22">
        <f>VLOOKUP(A45,'Financial Offer'!B:G,6,FALSE)</f>
        <v>0</v>
      </c>
      <c r="C45" s="23" t="str">
        <f t="shared" si="15"/>
        <v>No Discount Provided</v>
      </c>
      <c r="D45" s="23" t="str">
        <f t="shared" si="16"/>
        <v>No Discount Provided</v>
      </c>
      <c r="E45" s="23" t="str">
        <f t="shared" si="17"/>
        <v>No Discount Provided</v>
      </c>
      <c r="F45" s="23" t="str">
        <f t="shared" si="18"/>
        <v>No Discount Provided</v>
      </c>
      <c r="G45" s="23" t="str">
        <f t="shared" si="19"/>
        <v>No Discount Provided</v>
      </c>
      <c r="H45" s="27"/>
    </row>
    <row r="46" spans="1:8" ht="16.5" thickTop="1" thickBot="1" x14ac:dyDescent="0.3">
      <c r="A46" s="2" t="s">
        <v>40</v>
      </c>
      <c r="B46" s="22">
        <f>VLOOKUP(A46,'Financial Offer'!B:G,6,FALSE)</f>
        <v>0</v>
      </c>
      <c r="C46" s="23" t="str">
        <f t="shared" si="15"/>
        <v>No Discount Provided</v>
      </c>
      <c r="D46" s="23" t="str">
        <f t="shared" si="16"/>
        <v>No Discount Provided</v>
      </c>
      <c r="E46" s="23" t="str">
        <f t="shared" si="17"/>
        <v>No Discount Provided</v>
      </c>
      <c r="F46" s="23" t="str">
        <f t="shared" si="18"/>
        <v>No Discount Provided</v>
      </c>
      <c r="G46" s="23" t="str">
        <f t="shared" si="19"/>
        <v>No Discount Provided</v>
      </c>
      <c r="H46" s="27"/>
    </row>
    <row r="47" spans="1:8" ht="16.5" thickTop="1" thickBot="1" x14ac:dyDescent="0.3">
      <c r="A47" s="2" t="s">
        <v>41</v>
      </c>
      <c r="B47" s="22">
        <f>VLOOKUP(A47,'Financial Offer'!B:G,6,FALSE)</f>
        <v>0</v>
      </c>
      <c r="C47" s="23" t="str">
        <f t="shared" si="15"/>
        <v>No Discount Provided</v>
      </c>
      <c r="D47" s="23" t="str">
        <f t="shared" si="16"/>
        <v>No Discount Provided</v>
      </c>
      <c r="E47" s="23" t="str">
        <f t="shared" si="17"/>
        <v>No Discount Provided</v>
      </c>
      <c r="F47" s="23" t="str">
        <f t="shared" si="18"/>
        <v>No Discount Provided</v>
      </c>
      <c r="G47" s="23" t="str">
        <f t="shared" si="19"/>
        <v>No Discount Provided</v>
      </c>
      <c r="H47" s="27"/>
    </row>
    <row r="48" spans="1:8" ht="16.5" thickTop="1" thickBot="1" x14ac:dyDescent="0.3">
      <c r="A48" s="2" t="s">
        <v>42</v>
      </c>
      <c r="B48" s="22">
        <f>VLOOKUP(A48,'Financial Offer'!B:G,6,FALSE)</f>
        <v>0</v>
      </c>
      <c r="C48" s="23" t="str">
        <f t="shared" si="15"/>
        <v>No Discount Provided</v>
      </c>
      <c r="D48" s="23" t="str">
        <f t="shared" si="16"/>
        <v>No Discount Provided</v>
      </c>
      <c r="E48" s="23" t="str">
        <f t="shared" si="17"/>
        <v>No Discount Provided</v>
      </c>
      <c r="F48" s="23" t="str">
        <f t="shared" si="18"/>
        <v>No Discount Provided</v>
      </c>
      <c r="G48" s="23" t="str">
        <f t="shared" si="19"/>
        <v>No Discount Provided</v>
      </c>
      <c r="H48" s="27"/>
    </row>
    <row r="49" spans="1:8" ht="16.5" thickTop="1" thickBot="1" x14ac:dyDescent="0.3">
      <c r="A49" s="3" t="s">
        <v>43</v>
      </c>
      <c r="B49" s="22">
        <f>VLOOKUP(A49,'Financial Offer'!B:G,6,FALSE)</f>
        <v>0</v>
      </c>
      <c r="C49" s="23" t="str">
        <f t="shared" si="15"/>
        <v>No Discount Provided</v>
      </c>
      <c r="D49" s="23" t="str">
        <f t="shared" si="16"/>
        <v>No Discount Provided</v>
      </c>
      <c r="E49" s="23" t="str">
        <f t="shared" si="17"/>
        <v>No Discount Provided</v>
      </c>
      <c r="F49" s="23" t="str">
        <f t="shared" si="18"/>
        <v>No Discount Provided</v>
      </c>
      <c r="G49" s="23" t="str">
        <f t="shared" si="19"/>
        <v>No Discount Provided</v>
      </c>
      <c r="H49" s="27"/>
    </row>
    <row r="50" spans="1:8" ht="16.5" thickTop="1" thickBot="1" x14ac:dyDescent="0.3">
      <c r="A50" s="2" t="s">
        <v>44</v>
      </c>
      <c r="B50" s="22">
        <f>VLOOKUP(A50,'Financial Offer'!B:G,6,FALSE)</f>
        <v>0</v>
      </c>
      <c r="C50" s="23" t="str">
        <f t="shared" si="15"/>
        <v>No Discount Provided</v>
      </c>
      <c r="D50" s="23" t="str">
        <f t="shared" si="16"/>
        <v>No Discount Provided</v>
      </c>
      <c r="E50" s="23" t="str">
        <f t="shared" si="17"/>
        <v>No Discount Provided</v>
      </c>
      <c r="F50" s="23" t="str">
        <f t="shared" si="18"/>
        <v>No Discount Provided</v>
      </c>
      <c r="G50" s="23" t="str">
        <f t="shared" si="19"/>
        <v>No Discount Provided</v>
      </c>
      <c r="H50" s="27"/>
    </row>
    <row r="51" spans="1:8" ht="16.5" thickTop="1" thickBot="1" x14ac:dyDescent="0.3">
      <c r="A51" s="2" t="s">
        <v>45</v>
      </c>
      <c r="B51" s="22">
        <f>VLOOKUP(A51,'Financial Offer'!B:G,6,FALSE)</f>
        <v>0</v>
      </c>
      <c r="C51" s="23" t="str">
        <f t="shared" ref="C51" si="35">IF($C$3=0,"No Discount Provided",SUM((B51)-(B51*$C$3)))</f>
        <v>No Discount Provided</v>
      </c>
      <c r="D51" s="23" t="str">
        <f t="shared" ref="D51" si="36">IF($D$3=0,"No Discount Provided",SUM((B51)-(B51*$D$3)))</f>
        <v>No Discount Provided</v>
      </c>
      <c r="E51" s="23" t="str">
        <f t="shared" ref="E51" si="37">IF($E$3=0,"No Discount Provided",SUM((B51)-(B51*$E$3)))</f>
        <v>No Discount Provided</v>
      </c>
      <c r="F51" s="23" t="str">
        <f t="shared" ref="F51" si="38">IF($F$3=0,"No Discount Provided",SUM((B51)-(B51*$F$3)))</f>
        <v>No Discount Provided</v>
      </c>
      <c r="G51" s="23" t="str">
        <f t="shared" ref="G51" si="39">IF($G$3=0,"No Discount Provided",SUM((B51)-(B51*$G$3)))</f>
        <v>No Discount Provided</v>
      </c>
      <c r="H51" s="27"/>
    </row>
    <row r="52" spans="1:8" ht="35.25" thickTop="1" thickBot="1" x14ac:dyDescent="0.3">
      <c r="A52" s="16" t="s">
        <v>9</v>
      </c>
      <c r="B52" s="19">
        <f>SUM(B4,B5,B6)</f>
        <v>0</v>
      </c>
      <c r="C52" s="19">
        <f t="shared" ref="C52:G52" si="40">SUM(C42,C41,C40,C36,C26,C25,C24,C20,C10,C9,C8,C4)</f>
        <v>0</v>
      </c>
      <c r="D52" s="19">
        <f t="shared" si="40"/>
        <v>0</v>
      </c>
      <c r="E52" s="19">
        <f t="shared" si="40"/>
        <v>0</v>
      </c>
      <c r="F52" s="19">
        <f t="shared" si="40"/>
        <v>0</v>
      </c>
      <c r="G52" s="19">
        <f t="shared" si="40"/>
        <v>0</v>
      </c>
      <c r="H52" s="20">
        <f>SUM(C52:G52)</f>
        <v>0</v>
      </c>
    </row>
    <row r="53" spans="1:8" ht="16.5" thickTop="1" thickBot="1" x14ac:dyDescent="0.3">
      <c r="A53" s="6" t="s">
        <v>185</v>
      </c>
      <c r="B53" s="12" t="s">
        <v>2</v>
      </c>
      <c r="C53" s="11">
        <f>VLOOKUP(A53,'Financial Offer'!B:G,2,FALSE)</f>
        <v>0</v>
      </c>
      <c r="D53" s="11">
        <f>VLOOKUP(A53,'Financial Offer'!B:G,3,FALSE)</f>
        <v>0</v>
      </c>
      <c r="E53" s="11">
        <f>VLOOKUP(A53,'Financial Offer'!B:G,4,FALSE)</f>
        <v>0</v>
      </c>
      <c r="F53" s="11">
        <f>VLOOKUP(A53,'Financial Offer'!B:G,5,FALSE)</f>
        <v>0</v>
      </c>
      <c r="G53" s="11">
        <f>VLOOKUP(A53,'Financial Offer'!B:G,6,FALSE)</f>
        <v>0</v>
      </c>
      <c r="H53" s="27"/>
    </row>
    <row r="54" spans="1:8" ht="16.5" thickTop="1" thickBot="1" x14ac:dyDescent="0.3">
      <c r="A54" s="3" t="s">
        <v>186</v>
      </c>
      <c r="B54" s="19">
        <f>VLOOKUP(A54,'Financial Offer'!B:G,6,FALSE)</f>
        <v>0</v>
      </c>
      <c r="C54" s="21" t="str">
        <f t="shared" ref="C54:C72" si="41">IF($C$53=0,"No Discount Provided",SUM((B54)-(B54*$C$53)))</f>
        <v>No Discount Provided</v>
      </c>
      <c r="D54" s="21" t="str">
        <f t="shared" ref="D54:D63" si="42">IF($D$53=0,"No Discount Provided",SUM((B54)-(B54*$D$53)))</f>
        <v>No Discount Provided</v>
      </c>
      <c r="E54" s="21" t="str">
        <f t="shared" ref="E54:E63" si="43">IF($E$53=0,"No Discount Provided",SUM((B54)-(B54*$E$53)))</f>
        <v>No Discount Provided</v>
      </c>
      <c r="F54" s="21" t="str">
        <f t="shared" ref="F54:F63" si="44">IF($F$53=0,"No Discount Provided",SUM((B54)-(B54*$F$53)))</f>
        <v>No Discount Provided</v>
      </c>
      <c r="G54" s="21" t="str">
        <f t="shared" ref="G54:G63" si="45">IF($G$53=0,"No Discount Provided",SUM((B54)-(B54*$G$53)))</f>
        <v>No Discount Provided</v>
      </c>
      <c r="H54" s="27"/>
    </row>
    <row r="55" spans="1:8" ht="16.5" thickTop="1" thickBot="1" x14ac:dyDescent="0.3">
      <c r="A55" s="2" t="s">
        <v>236</v>
      </c>
      <c r="B55" s="19">
        <f>VLOOKUP(A55,'Financial Offer'!B:G,6,FALSE)</f>
        <v>0</v>
      </c>
      <c r="C55" s="21" t="str">
        <f t="shared" si="41"/>
        <v>No Discount Provided</v>
      </c>
      <c r="D55" s="21" t="str">
        <f t="shared" si="42"/>
        <v>No Discount Provided</v>
      </c>
      <c r="E55" s="21" t="str">
        <f t="shared" si="43"/>
        <v>No Discount Provided</v>
      </c>
      <c r="F55" s="21" t="str">
        <f t="shared" si="44"/>
        <v>No Discount Provided</v>
      </c>
      <c r="G55" s="21" t="str">
        <f t="shared" si="45"/>
        <v>No Discount Provided</v>
      </c>
      <c r="H55" s="27"/>
    </row>
    <row r="56" spans="1:8" ht="16.5" thickTop="1" thickBot="1" x14ac:dyDescent="0.3">
      <c r="A56" s="2" t="s">
        <v>187</v>
      </c>
      <c r="B56" s="22">
        <f>VLOOKUP(A56,'Financial Offer'!B:G,6,FALSE)</f>
        <v>0</v>
      </c>
      <c r="C56" s="23" t="str">
        <f t="shared" si="41"/>
        <v>No Discount Provided</v>
      </c>
      <c r="D56" s="23" t="str">
        <f t="shared" si="42"/>
        <v>No Discount Provided</v>
      </c>
      <c r="E56" s="23" t="str">
        <f t="shared" si="43"/>
        <v>No Discount Provided</v>
      </c>
      <c r="F56" s="23" t="str">
        <f t="shared" si="44"/>
        <v>No Discount Provided</v>
      </c>
      <c r="G56" s="23" t="str">
        <f t="shared" si="45"/>
        <v>No Discount Provided</v>
      </c>
      <c r="H56" s="27"/>
    </row>
    <row r="57" spans="1:8" ht="16.5" thickTop="1" thickBot="1" x14ac:dyDescent="0.3">
      <c r="A57" s="2" t="s">
        <v>188</v>
      </c>
      <c r="B57" s="22">
        <f>VLOOKUP(A57,'Financial Offer'!B:G,6,FALSE)</f>
        <v>0</v>
      </c>
      <c r="C57" s="23" t="str">
        <f t="shared" si="41"/>
        <v>No Discount Provided</v>
      </c>
      <c r="D57" s="23" t="str">
        <f t="shared" si="42"/>
        <v>No Discount Provided</v>
      </c>
      <c r="E57" s="23" t="str">
        <f t="shared" si="43"/>
        <v>No Discount Provided</v>
      </c>
      <c r="F57" s="23" t="str">
        <f t="shared" si="44"/>
        <v>No Discount Provided</v>
      </c>
      <c r="G57" s="23" t="str">
        <f t="shared" si="45"/>
        <v>No Discount Provided</v>
      </c>
      <c r="H57" s="27"/>
    </row>
    <row r="58" spans="1:8" ht="35.25" thickTop="1" thickBot="1" x14ac:dyDescent="0.3">
      <c r="A58" s="16" t="s">
        <v>9</v>
      </c>
      <c r="B58" s="19">
        <f t="shared" ref="B58:G58" si="46">SUM(B54,B55)</f>
        <v>0</v>
      </c>
      <c r="C58" s="19">
        <f t="shared" si="46"/>
        <v>0</v>
      </c>
      <c r="D58" s="19">
        <f t="shared" si="46"/>
        <v>0</v>
      </c>
      <c r="E58" s="19">
        <f t="shared" si="46"/>
        <v>0</v>
      </c>
      <c r="F58" s="19">
        <f t="shared" si="46"/>
        <v>0</v>
      </c>
      <c r="G58" s="19">
        <f t="shared" si="46"/>
        <v>0</v>
      </c>
      <c r="H58" s="20">
        <f>SUM(C58:G58)</f>
        <v>0</v>
      </c>
    </row>
    <row r="59" spans="1:8" ht="16.5" thickTop="1" thickBot="1" x14ac:dyDescent="0.3">
      <c r="A59" s="28" t="s">
        <v>55</v>
      </c>
      <c r="B59" s="12" t="s">
        <v>2</v>
      </c>
      <c r="C59" s="11">
        <f>VLOOKUP(A59,'Financial Offer'!B:G,2,FALSE)</f>
        <v>0</v>
      </c>
      <c r="D59" s="11">
        <f>VLOOKUP(A59,'Financial Offer'!B:G,3,FALSE)</f>
        <v>0</v>
      </c>
      <c r="E59" s="11">
        <f>VLOOKUP(A59,'Financial Offer'!B:G,4,FALSE)</f>
        <v>0</v>
      </c>
      <c r="F59" s="11">
        <f>VLOOKUP(A59,'Financial Offer'!B:G,5,FALSE)</f>
        <v>0</v>
      </c>
      <c r="G59" s="11">
        <f>VLOOKUP(A59,'Financial Offer'!B:G,6,FALSE)</f>
        <v>0</v>
      </c>
      <c r="H59" s="27"/>
    </row>
    <row r="60" spans="1:8" ht="16.5" thickTop="1" thickBot="1" x14ac:dyDescent="0.3">
      <c r="A60" s="3" t="s">
        <v>52</v>
      </c>
      <c r="B60" s="19">
        <f>VLOOKUP(A60,'Financial Offer'!B:G,6,FALSE)</f>
        <v>0</v>
      </c>
      <c r="C60" s="21" t="str">
        <f t="shared" si="41"/>
        <v>No Discount Provided</v>
      </c>
      <c r="D60" s="21" t="str">
        <f t="shared" si="42"/>
        <v>No Discount Provided</v>
      </c>
      <c r="E60" s="21" t="str">
        <f t="shared" si="43"/>
        <v>No Discount Provided</v>
      </c>
      <c r="F60" s="21" t="str">
        <f t="shared" si="44"/>
        <v>No Discount Provided</v>
      </c>
      <c r="G60" s="21" t="str">
        <f t="shared" si="45"/>
        <v>No Discount Provided</v>
      </c>
      <c r="H60" s="27"/>
    </row>
    <row r="61" spans="1:8" ht="16.5" thickTop="1" thickBot="1" x14ac:dyDescent="0.3">
      <c r="A61" s="2" t="s">
        <v>235</v>
      </c>
      <c r="B61" s="19">
        <f>VLOOKUP(A61,'Financial Offer'!B:G,6,FALSE)</f>
        <v>0</v>
      </c>
      <c r="C61" s="21" t="str">
        <f t="shared" si="41"/>
        <v>No Discount Provided</v>
      </c>
      <c r="D61" s="21" t="str">
        <f t="shared" si="42"/>
        <v>No Discount Provided</v>
      </c>
      <c r="E61" s="21" t="str">
        <f t="shared" si="43"/>
        <v>No Discount Provided</v>
      </c>
      <c r="F61" s="21" t="str">
        <f t="shared" si="44"/>
        <v>No Discount Provided</v>
      </c>
      <c r="G61" s="21" t="str">
        <f t="shared" si="45"/>
        <v>No Discount Provided</v>
      </c>
      <c r="H61" s="27"/>
    </row>
    <row r="62" spans="1:8" ht="16.5" thickTop="1" thickBot="1" x14ac:dyDescent="0.3">
      <c r="A62" s="2" t="s">
        <v>239</v>
      </c>
      <c r="B62" s="19">
        <f>VLOOKUP(A62,'Financial Offer'!B:G,6,FALSE)</f>
        <v>0</v>
      </c>
      <c r="C62" s="21" t="str">
        <f t="shared" si="41"/>
        <v>No Discount Provided</v>
      </c>
      <c r="D62" s="21" t="str">
        <f t="shared" si="42"/>
        <v>No Discount Provided</v>
      </c>
      <c r="E62" s="21" t="str">
        <f t="shared" si="43"/>
        <v>No Discount Provided</v>
      </c>
      <c r="F62" s="21" t="str">
        <f t="shared" si="44"/>
        <v>No Discount Provided</v>
      </c>
      <c r="G62" s="21" t="str">
        <f t="shared" si="45"/>
        <v>No Discount Provided</v>
      </c>
      <c r="H62" s="27"/>
    </row>
    <row r="63" spans="1:8" ht="16.5" thickTop="1" thickBot="1" x14ac:dyDescent="0.3">
      <c r="A63" s="2" t="s">
        <v>240</v>
      </c>
      <c r="B63" s="19">
        <f>VLOOKUP(A63,'Financial Offer'!B:G,6,FALSE)</f>
        <v>0</v>
      </c>
      <c r="C63" s="21" t="str">
        <f t="shared" si="41"/>
        <v>No Discount Provided</v>
      </c>
      <c r="D63" s="21" t="str">
        <f t="shared" si="42"/>
        <v>No Discount Provided</v>
      </c>
      <c r="E63" s="21" t="str">
        <f t="shared" si="43"/>
        <v>No Discount Provided</v>
      </c>
      <c r="F63" s="21" t="str">
        <f t="shared" si="44"/>
        <v>No Discount Provided</v>
      </c>
      <c r="G63" s="21" t="str">
        <f t="shared" si="45"/>
        <v>No Discount Provided</v>
      </c>
      <c r="H63" s="27"/>
    </row>
    <row r="64" spans="1:8" ht="16.5" thickTop="1" thickBot="1" x14ac:dyDescent="0.3">
      <c r="A64" s="2" t="s">
        <v>53</v>
      </c>
      <c r="B64" s="19">
        <f>VLOOKUP(A64,'Financial Offer'!B:G,6,FALSE)</f>
        <v>0</v>
      </c>
      <c r="C64" s="21" t="str">
        <f t="shared" si="41"/>
        <v>No Discount Provided</v>
      </c>
      <c r="D64" s="21" t="str">
        <f t="shared" ref="D64:D72" si="47">IF($D$53=0,"No Discount Provided",SUM((B64)-(B64*$D$53)))</f>
        <v>No Discount Provided</v>
      </c>
      <c r="E64" s="21" t="str">
        <f t="shared" ref="E64:E72" si="48">IF($E$53=0,"No Discount Provided",SUM((B64)-(B64*$E$53)))</f>
        <v>No Discount Provided</v>
      </c>
      <c r="F64" s="21" t="str">
        <f t="shared" ref="F64:F72" si="49">IF($F$53=0,"No Discount Provided",SUM((B64)-(B64*$F$53)))</f>
        <v>No Discount Provided</v>
      </c>
      <c r="G64" s="21" t="str">
        <f t="shared" ref="G64:G72" si="50">IF($G$53=0,"No Discount Provided",SUM((B64)-(B64*$G$53)))</f>
        <v>No Discount Provided</v>
      </c>
      <c r="H64" s="27"/>
    </row>
    <row r="65" spans="1:8" ht="16.5" thickTop="1" thickBot="1" x14ac:dyDescent="0.3">
      <c r="A65" s="2" t="s">
        <v>54</v>
      </c>
      <c r="B65" s="19">
        <f>VLOOKUP(A65,'Financial Offer'!B:G,6,FALSE)</f>
        <v>0</v>
      </c>
      <c r="C65" s="21" t="str">
        <f t="shared" si="41"/>
        <v>No Discount Provided</v>
      </c>
      <c r="D65" s="21" t="str">
        <f t="shared" si="47"/>
        <v>No Discount Provided</v>
      </c>
      <c r="E65" s="21" t="str">
        <f t="shared" si="48"/>
        <v>No Discount Provided</v>
      </c>
      <c r="F65" s="21" t="str">
        <f t="shared" si="49"/>
        <v>No Discount Provided</v>
      </c>
      <c r="G65" s="21" t="str">
        <f t="shared" si="50"/>
        <v>No Discount Provided</v>
      </c>
      <c r="H65" s="27"/>
    </row>
    <row r="66" spans="1:8" ht="35.25" thickTop="1" thickBot="1" x14ac:dyDescent="0.3">
      <c r="A66" s="16" t="s">
        <v>9</v>
      </c>
      <c r="B66" s="19">
        <f>SUM(B60:B65)</f>
        <v>0</v>
      </c>
      <c r="C66" s="19">
        <f t="shared" ref="C66:G66" si="51">SUM(C56,C55,C54,C50,C40,C39,C38,C34,C24,C23,C22,C18)</f>
        <v>0</v>
      </c>
      <c r="D66" s="19">
        <f t="shared" si="51"/>
        <v>0</v>
      </c>
      <c r="E66" s="19">
        <f t="shared" si="51"/>
        <v>0</v>
      </c>
      <c r="F66" s="19">
        <f t="shared" si="51"/>
        <v>0</v>
      </c>
      <c r="G66" s="19">
        <f t="shared" si="51"/>
        <v>0</v>
      </c>
      <c r="H66" s="20">
        <f>SUM(C66:G66)</f>
        <v>0</v>
      </c>
    </row>
    <row r="67" spans="1:8" ht="16.5" thickTop="1" thickBot="1" x14ac:dyDescent="0.3">
      <c r="A67" s="28" t="s">
        <v>58</v>
      </c>
      <c r="B67" s="12" t="s">
        <v>2</v>
      </c>
      <c r="C67" s="11">
        <f>VLOOKUP(A67,'Financial Offer'!B:G,2,FALSE)</f>
        <v>0</v>
      </c>
      <c r="D67" s="11">
        <f>VLOOKUP(A67,'Financial Offer'!B:G,3,FALSE)</f>
        <v>0</v>
      </c>
      <c r="E67" s="11">
        <f>VLOOKUP(A67,'Financial Offer'!B:G,4,FALSE)</f>
        <v>0</v>
      </c>
      <c r="F67" s="11">
        <f>VLOOKUP(A67,'Financial Offer'!B:G,5,FALSE)</f>
        <v>0</v>
      </c>
      <c r="G67" s="11">
        <f>VLOOKUP(A67,'Financial Offer'!B:G,6,FALSE)</f>
        <v>0</v>
      </c>
      <c r="H67" s="27"/>
    </row>
    <row r="68" spans="1:8" ht="16.5" thickTop="1" thickBot="1" x14ac:dyDescent="0.3">
      <c r="A68" s="3" t="s">
        <v>56</v>
      </c>
      <c r="B68" s="19">
        <f>VLOOKUP(A68,'Financial Offer'!B:G,6,FALSE)</f>
        <v>0</v>
      </c>
      <c r="C68" s="21" t="str">
        <f>IF($C$53=0,"No Discount Provided",SUM((B68)-(B68*$C$53)))</f>
        <v>No Discount Provided</v>
      </c>
      <c r="D68" s="21" t="str">
        <f t="shared" si="47"/>
        <v>No Discount Provided</v>
      </c>
      <c r="E68" s="21" t="str">
        <f t="shared" si="48"/>
        <v>No Discount Provided</v>
      </c>
      <c r="F68" s="21" t="str">
        <f t="shared" si="49"/>
        <v>No Discount Provided</v>
      </c>
      <c r="G68" s="21" t="str">
        <f t="shared" si="50"/>
        <v>No Discount Provided</v>
      </c>
      <c r="H68" s="27"/>
    </row>
    <row r="69" spans="1:8" ht="16.5" thickTop="1" thickBot="1" x14ac:dyDescent="0.3">
      <c r="A69" s="2" t="s">
        <v>57</v>
      </c>
      <c r="B69" s="19">
        <f>VLOOKUP(A69,'Financial Offer'!B:G,6,FALSE)</f>
        <v>0</v>
      </c>
      <c r="C69" s="21" t="str">
        <f t="shared" si="41"/>
        <v>No Discount Provided</v>
      </c>
      <c r="D69" s="21" t="str">
        <f t="shared" si="47"/>
        <v>No Discount Provided</v>
      </c>
      <c r="E69" s="21" t="str">
        <f t="shared" si="48"/>
        <v>No Discount Provided</v>
      </c>
      <c r="F69" s="21" t="str">
        <f t="shared" si="49"/>
        <v>No Discount Provided</v>
      </c>
      <c r="G69" s="21" t="str">
        <f t="shared" si="50"/>
        <v>No Discount Provided</v>
      </c>
      <c r="H69" s="27"/>
    </row>
    <row r="70" spans="1:8" ht="16.5" thickTop="1" thickBot="1" x14ac:dyDescent="0.3">
      <c r="A70" s="2" t="s">
        <v>277</v>
      </c>
      <c r="B70" s="19">
        <f>VLOOKUP(A70,'Financial Offer'!B:G,6,FALSE)</f>
        <v>0</v>
      </c>
      <c r="C70" s="21" t="str">
        <f t="shared" si="41"/>
        <v>No Discount Provided</v>
      </c>
      <c r="D70" s="21" t="str">
        <f t="shared" si="47"/>
        <v>No Discount Provided</v>
      </c>
      <c r="E70" s="21" t="str">
        <f t="shared" si="48"/>
        <v>No Discount Provided</v>
      </c>
      <c r="F70" s="21" t="str">
        <f t="shared" si="49"/>
        <v>No Discount Provided</v>
      </c>
      <c r="G70" s="21" t="str">
        <f t="shared" si="50"/>
        <v>No Discount Provided</v>
      </c>
      <c r="H70" s="27"/>
    </row>
    <row r="71" spans="1:8" ht="16.5" thickTop="1" thickBot="1" x14ac:dyDescent="0.3">
      <c r="A71" s="2" t="s">
        <v>189</v>
      </c>
      <c r="B71" s="22">
        <f>VLOOKUP(A71,'Financial Offer'!B:G,6,FALSE)</f>
        <v>0</v>
      </c>
      <c r="C71" s="23" t="str">
        <f t="shared" si="41"/>
        <v>No Discount Provided</v>
      </c>
      <c r="D71" s="23" t="str">
        <f t="shared" si="47"/>
        <v>No Discount Provided</v>
      </c>
      <c r="E71" s="23" t="str">
        <f t="shared" si="48"/>
        <v>No Discount Provided</v>
      </c>
      <c r="F71" s="23" t="str">
        <f t="shared" si="49"/>
        <v>No Discount Provided</v>
      </c>
      <c r="G71" s="23" t="str">
        <f t="shared" si="50"/>
        <v>No Discount Provided</v>
      </c>
      <c r="H71" s="27"/>
    </row>
    <row r="72" spans="1:8" ht="16.5" thickTop="1" thickBot="1" x14ac:dyDescent="0.3">
      <c r="A72" s="2" t="s">
        <v>278</v>
      </c>
      <c r="B72" s="22">
        <f>VLOOKUP(A72,'Financial Offer'!B:G,6,FALSE)</f>
        <v>0</v>
      </c>
      <c r="C72" s="23" t="str">
        <f t="shared" si="41"/>
        <v>No Discount Provided</v>
      </c>
      <c r="D72" s="23" t="str">
        <f t="shared" si="47"/>
        <v>No Discount Provided</v>
      </c>
      <c r="E72" s="23" t="str">
        <f t="shared" si="48"/>
        <v>No Discount Provided</v>
      </c>
      <c r="F72" s="23" t="str">
        <f t="shared" si="49"/>
        <v>No Discount Provided</v>
      </c>
      <c r="G72" s="23" t="str">
        <f t="shared" si="50"/>
        <v>No Discount Provided</v>
      </c>
      <c r="H72" s="27"/>
    </row>
    <row r="73" spans="1:8" ht="16.5" thickTop="1" thickBot="1" x14ac:dyDescent="0.3">
      <c r="A73" s="2" t="s">
        <v>279</v>
      </c>
      <c r="B73" s="22">
        <f>VLOOKUP(A73,'Financial Offer'!B:G,6,FALSE)</f>
        <v>0</v>
      </c>
      <c r="C73" s="23" t="str">
        <f t="shared" ref="C73" si="52">IF($C$53=0,"No Discount Provided",SUM((B73)-(B73*$C$53)))</f>
        <v>No Discount Provided</v>
      </c>
      <c r="D73" s="23" t="str">
        <f t="shared" ref="D73" si="53">IF($D$53=0,"No Discount Provided",SUM((B73)-(B73*$D$53)))</f>
        <v>No Discount Provided</v>
      </c>
      <c r="E73" s="23" t="str">
        <f t="shared" ref="E73" si="54">IF($E$53=0,"No Discount Provided",SUM((B73)-(B73*$E$53)))</f>
        <v>No Discount Provided</v>
      </c>
      <c r="F73" s="23" t="str">
        <f t="shared" ref="F73" si="55">IF($F$53=0,"No Discount Provided",SUM((B73)-(B73*$F$53)))</f>
        <v>No Discount Provided</v>
      </c>
      <c r="G73" s="23" t="str">
        <f t="shared" ref="G73" si="56">IF($G$53=0,"No Discount Provided",SUM((B73)-(B73*$G$53)))</f>
        <v>No Discount Provided</v>
      </c>
      <c r="H73" s="27"/>
    </row>
    <row r="74" spans="1:8" ht="16.5" thickTop="1" thickBot="1" x14ac:dyDescent="0.3">
      <c r="A74" s="2" t="s">
        <v>280</v>
      </c>
      <c r="B74" s="22">
        <f>VLOOKUP(A74,'Financial Offer'!B:G,6,FALSE)</f>
        <v>0</v>
      </c>
      <c r="C74" s="23" t="str">
        <f t="shared" ref="C74:C104" si="57">IF($C$53=0,"No Discount Provided",SUM((B74)-(B74*$C$53)))</f>
        <v>No Discount Provided</v>
      </c>
      <c r="D74" s="23" t="str">
        <f t="shared" ref="D74:D104" si="58">IF($D$53=0,"No Discount Provided",SUM((B74)-(B74*$D$53)))</f>
        <v>No Discount Provided</v>
      </c>
      <c r="E74" s="23" t="str">
        <f t="shared" ref="E74:E104" si="59">IF($E$53=0,"No Discount Provided",SUM((B74)-(B74*$E$53)))</f>
        <v>No Discount Provided</v>
      </c>
      <c r="F74" s="23" t="str">
        <f t="shared" ref="F74:F104" si="60">IF($F$53=0,"No Discount Provided",SUM((B74)-(B74*$F$53)))</f>
        <v>No Discount Provided</v>
      </c>
      <c r="G74" s="23" t="str">
        <f t="shared" ref="G74:G104" si="61">IF($G$53=0,"No Discount Provided",SUM((B74)-(B74*$G$53)))</f>
        <v>No Discount Provided</v>
      </c>
      <c r="H74" s="27"/>
    </row>
    <row r="75" spans="1:8" ht="16.5" thickTop="1" thickBot="1" x14ac:dyDescent="0.3">
      <c r="A75" s="2" t="s">
        <v>190</v>
      </c>
      <c r="B75" s="22">
        <f>VLOOKUP(A75,'Financial Offer'!B:G,6,FALSE)</f>
        <v>0</v>
      </c>
      <c r="C75" s="23" t="str">
        <f t="shared" si="57"/>
        <v>No Discount Provided</v>
      </c>
      <c r="D75" s="23" t="str">
        <f t="shared" si="58"/>
        <v>No Discount Provided</v>
      </c>
      <c r="E75" s="23" t="str">
        <f t="shared" si="59"/>
        <v>No Discount Provided</v>
      </c>
      <c r="F75" s="23" t="str">
        <f t="shared" si="60"/>
        <v>No Discount Provided</v>
      </c>
      <c r="G75" s="23" t="str">
        <f t="shared" si="61"/>
        <v>No Discount Provided</v>
      </c>
      <c r="H75" s="27"/>
    </row>
    <row r="76" spans="1:8" ht="16.5" thickTop="1" thickBot="1" x14ac:dyDescent="0.3">
      <c r="A76" s="2" t="s">
        <v>191</v>
      </c>
      <c r="B76" s="22">
        <f>VLOOKUP(A76,'Financial Offer'!B:G,6,FALSE)</f>
        <v>0</v>
      </c>
      <c r="C76" s="23" t="str">
        <f t="shared" si="57"/>
        <v>No Discount Provided</v>
      </c>
      <c r="D76" s="23" t="str">
        <f t="shared" si="58"/>
        <v>No Discount Provided</v>
      </c>
      <c r="E76" s="23" t="str">
        <f t="shared" si="59"/>
        <v>No Discount Provided</v>
      </c>
      <c r="F76" s="23" t="str">
        <f t="shared" si="60"/>
        <v>No Discount Provided</v>
      </c>
      <c r="G76" s="23" t="str">
        <f t="shared" si="61"/>
        <v>No Discount Provided</v>
      </c>
      <c r="H76" s="27"/>
    </row>
    <row r="77" spans="1:8" ht="16.5" thickTop="1" thickBot="1" x14ac:dyDescent="0.3">
      <c r="A77" s="2" t="s">
        <v>192</v>
      </c>
      <c r="B77" s="22">
        <f>VLOOKUP(A77,'Financial Offer'!B:G,6,FALSE)</f>
        <v>0</v>
      </c>
      <c r="C77" s="23" t="str">
        <f t="shared" si="57"/>
        <v>No Discount Provided</v>
      </c>
      <c r="D77" s="23" t="str">
        <f t="shared" si="58"/>
        <v>No Discount Provided</v>
      </c>
      <c r="E77" s="23" t="str">
        <f t="shared" si="59"/>
        <v>No Discount Provided</v>
      </c>
      <c r="F77" s="23" t="str">
        <f t="shared" si="60"/>
        <v>No Discount Provided</v>
      </c>
      <c r="G77" s="23" t="str">
        <f t="shared" si="61"/>
        <v>No Discount Provided</v>
      </c>
      <c r="H77" s="27"/>
    </row>
    <row r="78" spans="1:8" ht="16.5" thickTop="1" thickBot="1" x14ac:dyDescent="0.3">
      <c r="A78" s="2" t="s">
        <v>193</v>
      </c>
      <c r="B78" s="22">
        <f>VLOOKUP(A78,'Financial Offer'!B:G,6,FALSE)</f>
        <v>0</v>
      </c>
      <c r="C78" s="23" t="str">
        <f t="shared" si="57"/>
        <v>No Discount Provided</v>
      </c>
      <c r="D78" s="23" t="str">
        <f t="shared" si="58"/>
        <v>No Discount Provided</v>
      </c>
      <c r="E78" s="23" t="str">
        <f t="shared" si="59"/>
        <v>No Discount Provided</v>
      </c>
      <c r="F78" s="23" t="str">
        <f t="shared" si="60"/>
        <v>No Discount Provided</v>
      </c>
      <c r="G78" s="23" t="str">
        <f t="shared" si="61"/>
        <v>No Discount Provided</v>
      </c>
      <c r="H78" s="27"/>
    </row>
    <row r="79" spans="1:8" ht="16.5" thickTop="1" thickBot="1" x14ac:dyDescent="0.3">
      <c r="A79" s="2" t="s">
        <v>194</v>
      </c>
      <c r="B79" s="22">
        <f>VLOOKUP(A79,'Financial Offer'!B:G,6,FALSE)</f>
        <v>0</v>
      </c>
      <c r="C79" s="23" t="str">
        <f t="shared" si="57"/>
        <v>No Discount Provided</v>
      </c>
      <c r="D79" s="23" t="str">
        <f t="shared" si="58"/>
        <v>No Discount Provided</v>
      </c>
      <c r="E79" s="23" t="str">
        <f t="shared" si="59"/>
        <v>No Discount Provided</v>
      </c>
      <c r="F79" s="23" t="str">
        <f t="shared" si="60"/>
        <v>No Discount Provided</v>
      </c>
      <c r="G79" s="23" t="str">
        <f t="shared" si="61"/>
        <v>No Discount Provided</v>
      </c>
      <c r="H79" s="27"/>
    </row>
    <row r="80" spans="1:8" ht="16.5" thickTop="1" thickBot="1" x14ac:dyDescent="0.3">
      <c r="A80" s="2" t="s">
        <v>195</v>
      </c>
      <c r="B80" s="22">
        <f>VLOOKUP(A80,'Financial Offer'!B:G,6,FALSE)</f>
        <v>0</v>
      </c>
      <c r="C80" s="23" t="str">
        <f t="shared" si="57"/>
        <v>No Discount Provided</v>
      </c>
      <c r="D80" s="23" t="str">
        <f t="shared" si="58"/>
        <v>No Discount Provided</v>
      </c>
      <c r="E80" s="23" t="str">
        <f t="shared" si="59"/>
        <v>No Discount Provided</v>
      </c>
      <c r="F80" s="23" t="str">
        <f t="shared" si="60"/>
        <v>No Discount Provided</v>
      </c>
      <c r="G80" s="23" t="str">
        <f t="shared" si="61"/>
        <v>No Discount Provided</v>
      </c>
      <c r="H80" s="27"/>
    </row>
    <row r="81" spans="1:8" ht="16.5" thickTop="1" thickBot="1" x14ac:dyDescent="0.3">
      <c r="A81" s="2" t="s">
        <v>196</v>
      </c>
      <c r="B81" s="22">
        <f>VLOOKUP(A81,'Financial Offer'!B:G,6,FALSE)</f>
        <v>0</v>
      </c>
      <c r="C81" s="23" t="str">
        <f t="shared" si="57"/>
        <v>No Discount Provided</v>
      </c>
      <c r="D81" s="23" t="str">
        <f t="shared" si="58"/>
        <v>No Discount Provided</v>
      </c>
      <c r="E81" s="23" t="str">
        <f t="shared" si="59"/>
        <v>No Discount Provided</v>
      </c>
      <c r="F81" s="23" t="str">
        <f t="shared" si="60"/>
        <v>No Discount Provided</v>
      </c>
      <c r="G81" s="23" t="str">
        <f t="shared" si="61"/>
        <v>No Discount Provided</v>
      </c>
      <c r="H81" s="27"/>
    </row>
    <row r="82" spans="1:8" ht="16.5" thickTop="1" thickBot="1" x14ac:dyDescent="0.3">
      <c r="A82" s="2" t="s">
        <v>197</v>
      </c>
      <c r="B82" s="22">
        <f>VLOOKUP(A82,'Financial Offer'!B:G,6,FALSE)</f>
        <v>0</v>
      </c>
      <c r="C82" s="23" t="str">
        <f t="shared" si="57"/>
        <v>No Discount Provided</v>
      </c>
      <c r="D82" s="23" t="str">
        <f t="shared" si="58"/>
        <v>No Discount Provided</v>
      </c>
      <c r="E82" s="23" t="str">
        <f t="shared" si="59"/>
        <v>No Discount Provided</v>
      </c>
      <c r="F82" s="23" t="str">
        <f t="shared" si="60"/>
        <v>No Discount Provided</v>
      </c>
      <c r="G82" s="23" t="str">
        <f t="shared" si="61"/>
        <v>No Discount Provided</v>
      </c>
      <c r="H82" s="27"/>
    </row>
    <row r="83" spans="1:8" ht="16.5" thickTop="1" thickBot="1" x14ac:dyDescent="0.3">
      <c r="A83" s="2" t="s">
        <v>198</v>
      </c>
      <c r="B83" s="22">
        <f>VLOOKUP(A83,'Financial Offer'!B:G,6,FALSE)</f>
        <v>0</v>
      </c>
      <c r="C83" s="23" t="str">
        <f t="shared" si="57"/>
        <v>No Discount Provided</v>
      </c>
      <c r="D83" s="23" t="str">
        <f t="shared" si="58"/>
        <v>No Discount Provided</v>
      </c>
      <c r="E83" s="23" t="str">
        <f t="shared" si="59"/>
        <v>No Discount Provided</v>
      </c>
      <c r="F83" s="23" t="str">
        <f t="shared" si="60"/>
        <v>No Discount Provided</v>
      </c>
      <c r="G83" s="23" t="str">
        <f t="shared" si="61"/>
        <v>No Discount Provided</v>
      </c>
      <c r="H83" s="27"/>
    </row>
    <row r="84" spans="1:8" ht="16.5" thickTop="1" thickBot="1" x14ac:dyDescent="0.3">
      <c r="A84" s="2" t="s">
        <v>289</v>
      </c>
      <c r="B84" s="22">
        <f>VLOOKUP(A84,'Financial Offer'!B:G,6,FALSE)</f>
        <v>0</v>
      </c>
      <c r="C84" s="23" t="str">
        <f t="shared" si="57"/>
        <v>No Discount Provided</v>
      </c>
      <c r="D84" s="23" t="str">
        <f t="shared" si="58"/>
        <v>No Discount Provided</v>
      </c>
      <c r="E84" s="23" t="str">
        <f t="shared" si="59"/>
        <v>No Discount Provided</v>
      </c>
      <c r="F84" s="23" t="str">
        <f t="shared" si="60"/>
        <v>No Discount Provided</v>
      </c>
      <c r="G84" s="23" t="str">
        <f t="shared" si="61"/>
        <v>No Discount Provided</v>
      </c>
      <c r="H84" s="27"/>
    </row>
    <row r="85" spans="1:8" ht="16.5" thickTop="1" thickBot="1" x14ac:dyDescent="0.3">
      <c r="A85" s="2" t="s">
        <v>199</v>
      </c>
      <c r="B85" s="22">
        <f>VLOOKUP(A85,'Financial Offer'!B:G,6,FALSE)</f>
        <v>0</v>
      </c>
      <c r="C85" s="23" t="str">
        <f t="shared" si="57"/>
        <v>No Discount Provided</v>
      </c>
      <c r="D85" s="23" t="str">
        <f t="shared" si="58"/>
        <v>No Discount Provided</v>
      </c>
      <c r="E85" s="23" t="str">
        <f t="shared" si="59"/>
        <v>No Discount Provided</v>
      </c>
      <c r="F85" s="23" t="str">
        <f t="shared" si="60"/>
        <v>No Discount Provided</v>
      </c>
      <c r="G85" s="23" t="str">
        <f t="shared" si="61"/>
        <v>No Discount Provided</v>
      </c>
      <c r="H85" s="27"/>
    </row>
    <row r="86" spans="1:8" ht="16.5" thickTop="1" thickBot="1" x14ac:dyDescent="0.3">
      <c r="A86" s="2" t="s">
        <v>200</v>
      </c>
      <c r="B86" s="22">
        <f>VLOOKUP(A86,'Financial Offer'!B:G,6,FALSE)</f>
        <v>0</v>
      </c>
      <c r="C86" s="23" t="str">
        <f t="shared" si="57"/>
        <v>No Discount Provided</v>
      </c>
      <c r="D86" s="23" t="str">
        <f t="shared" si="58"/>
        <v>No Discount Provided</v>
      </c>
      <c r="E86" s="23" t="str">
        <f t="shared" si="59"/>
        <v>No Discount Provided</v>
      </c>
      <c r="F86" s="23" t="str">
        <f t="shared" si="60"/>
        <v>No Discount Provided</v>
      </c>
      <c r="G86" s="23" t="str">
        <f t="shared" si="61"/>
        <v>No Discount Provided</v>
      </c>
      <c r="H86" s="27"/>
    </row>
    <row r="87" spans="1:8" ht="16.5" thickTop="1" thickBot="1" x14ac:dyDescent="0.3">
      <c r="A87" s="2" t="s">
        <v>201</v>
      </c>
      <c r="B87" s="22">
        <f>VLOOKUP(A87,'Financial Offer'!B:G,6,FALSE)</f>
        <v>0</v>
      </c>
      <c r="C87" s="23" t="str">
        <f t="shared" si="57"/>
        <v>No Discount Provided</v>
      </c>
      <c r="D87" s="23" t="str">
        <f t="shared" si="58"/>
        <v>No Discount Provided</v>
      </c>
      <c r="E87" s="23" t="str">
        <f t="shared" si="59"/>
        <v>No Discount Provided</v>
      </c>
      <c r="F87" s="23" t="str">
        <f t="shared" si="60"/>
        <v>No Discount Provided</v>
      </c>
      <c r="G87" s="23" t="str">
        <f t="shared" si="61"/>
        <v>No Discount Provided</v>
      </c>
      <c r="H87" s="27"/>
    </row>
    <row r="88" spans="1:8" ht="16.5" thickTop="1" thickBot="1" x14ac:dyDescent="0.3">
      <c r="A88" s="2" t="s">
        <v>290</v>
      </c>
      <c r="B88" s="22">
        <f>VLOOKUP(A88,'Financial Offer'!B:G,6,FALSE)</f>
        <v>0</v>
      </c>
      <c r="C88" s="23" t="str">
        <f t="shared" si="57"/>
        <v>No Discount Provided</v>
      </c>
      <c r="D88" s="23" t="str">
        <f t="shared" si="58"/>
        <v>No Discount Provided</v>
      </c>
      <c r="E88" s="23" t="str">
        <f t="shared" si="59"/>
        <v>No Discount Provided</v>
      </c>
      <c r="F88" s="23" t="str">
        <f t="shared" si="60"/>
        <v>No Discount Provided</v>
      </c>
      <c r="G88" s="23" t="str">
        <f t="shared" si="61"/>
        <v>No Discount Provided</v>
      </c>
      <c r="H88" s="27"/>
    </row>
    <row r="89" spans="1:8" ht="16.5" thickTop="1" thickBot="1" x14ac:dyDescent="0.3">
      <c r="A89" s="2" t="s">
        <v>291</v>
      </c>
      <c r="B89" s="22">
        <f>VLOOKUP(A89,'Financial Offer'!B:G,6,FALSE)</f>
        <v>0</v>
      </c>
      <c r="C89" s="23" t="str">
        <f t="shared" si="57"/>
        <v>No Discount Provided</v>
      </c>
      <c r="D89" s="23" t="str">
        <f t="shared" si="58"/>
        <v>No Discount Provided</v>
      </c>
      <c r="E89" s="23" t="str">
        <f t="shared" si="59"/>
        <v>No Discount Provided</v>
      </c>
      <c r="F89" s="23" t="str">
        <f t="shared" si="60"/>
        <v>No Discount Provided</v>
      </c>
      <c r="G89" s="23" t="str">
        <f t="shared" si="61"/>
        <v>No Discount Provided</v>
      </c>
      <c r="H89" s="27"/>
    </row>
    <row r="90" spans="1:8" ht="16.5" thickTop="1" thickBot="1" x14ac:dyDescent="0.3">
      <c r="A90" s="2" t="s">
        <v>292</v>
      </c>
      <c r="B90" s="22">
        <f>VLOOKUP(A90,'Financial Offer'!B:G,6,FALSE)</f>
        <v>0</v>
      </c>
      <c r="C90" s="23" t="str">
        <f t="shared" si="57"/>
        <v>No Discount Provided</v>
      </c>
      <c r="D90" s="23" t="str">
        <f t="shared" si="58"/>
        <v>No Discount Provided</v>
      </c>
      <c r="E90" s="23" t="str">
        <f t="shared" si="59"/>
        <v>No Discount Provided</v>
      </c>
      <c r="F90" s="23" t="str">
        <f t="shared" si="60"/>
        <v>No Discount Provided</v>
      </c>
      <c r="G90" s="23" t="str">
        <f t="shared" si="61"/>
        <v>No Discount Provided</v>
      </c>
      <c r="H90" s="27"/>
    </row>
    <row r="91" spans="1:8" ht="16.5" thickTop="1" thickBot="1" x14ac:dyDescent="0.3">
      <c r="A91" s="2" t="s">
        <v>202</v>
      </c>
      <c r="B91" s="22">
        <f>VLOOKUP(A91,'Financial Offer'!B:G,6,FALSE)</f>
        <v>0</v>
      </c>
      <c r="C91" s="23" t="str">
        <f t="shared" si="57"/>
        <v>No Discount Provided</v>
      </c>
      <c r="D91" s="23" t="str">
        <f t="shared" si="58"/>
        <v>No Discount Provided</v>
      </c>
      <c r="E91" s="23" t="str">
        <f t="shared" si="59"/>
        <v>No Discount Provided</v>
      </c>
      <c r="F91" s="23" t="str">
        <f t="shared" si="60"/>
        <v>No Discount Provided</v>
      </c>
      <c r="G91" s="23" t="str">
        <f t="shared" si="61"/>
        <v>No Discount Provided</v>
      </c>
      <c r="H91" s="27"/>
    </row>
    <row r="92" spans="1:8" ht="16.5" thickTop="1" thickBot="1" x14ac:dyDescent="0.3">
      <c r="A92" s="2" t="s">
        <v>203</v>
      </c>
      <c r="B92" s="22">
        <f>VLOOKUP(A92,'Financial Offer'!B:G,6,FALSE)</f>
        <v>0</v>
      </c>
      <c r="C92" s="23" t="str">
        <f t="shared" si="57"/>
        <v>No Discount Provided</v>
      </c>
      <c r="D92" s="23" t="str">
        <f t="shared" si="58"/>
        <v>No Discount Provided</v>
      </c>
      <c r="E92" s="23" t="str">
        <f t="shared" si="59"/>
        <v>No Discount Provided</v>
      </c>
      <c r="F92" s="23" t="str">
        <f t="shared" si="60"/>
        <v>No Discount Provided</v>
      </c>
      <c r="G92" s="23" t="str">
        <f t="shared" si="61"/>
        <v>No Discount Provided</v>
      </c>
      <c r="H92" s="27"/>
    </row>
    <row r="93" spans="1:8" ht="16.5" thickTop="1" thickBot="1" x14ac:dyDescent="0.3">
      <c r="A93" s="2" t="s">
        <v>204</v>
      </c>
      <c r="B93" s="22">
        <f>VLOOKUP(A93,'Financial Offer'!B:G,6,FALSE)</f>
        <v>0</v>
      </c>
      <c r="C93" s="23" t="str">
        <f t="shared" si="57"/>
        <v>No Discount Provided</v>
      </c>
      <c r="D93" s="23" t="str">
        <f t="shared" si="58"/>
        <v>No Discount Provided</v>
      </c>
      <c r="E93" s="23" t="str">
        <f t="shared" si="59"/>
        <v>No Discount Provided</v>
      </c>
      <c r="F93" s="23" t="str">
        <f t="shared" si="60"/>
        <v>No Discount Provided</v>
      </c>
      <c r="G93" s="23" t="str">
        <f t="shared" si="61"/>
        <v>No Discount Provided</v>
      </c>
      <c r="H93" s="27"/>
    </row>
    <row r="94" spans="1:8" ht="16.5" thickTop="1" thickBot="1" x14ac:dyDescent="0.3">
      <c r="A94" s="2" t="s">
        <v>205</v>
      </c>
      <c r="B94" s="22">
        <f>VLOOKUP(A94,'Financial Offer'!B:G,6,FALSE)</f>
        <v>0</v>
      </c>
      <c r="C94" s="23" t="str">
        <f t="shared" si="57"/>
        <v>No Discount Provided</v>
      </c>
      <c r="D94" s="23" t="str">
        <f t="shared" si="58"/>
        <v>No Discount Provided</v>
      </c>
      <c r="E94" s="23" t="str">
        <f t="shared" si="59"/>
        <v>No Discount Provided</v>
      </c>
      <c r="F94" s="23" t="str">
        <f t="shared" si="60"/>
        <v>No Discount Provided</v>
      </c>
      <c r="G94" s="23" t="str">
        <f t="shared" si="61"/>
        <v>No Discount Provided</v>
      </c>
      <c r="H94" s="27"/>
    </row>
    <row r="95" spans="1:8" ht="16.5" thickTop="1" thickBot="1" x14ac:dyDescent="0.3">
      <c r="A95" s="2" t="s">
        <v>206</v>
      </c>
      <c r="B95" s="22">
        <f>VLOOKUP(A95,'Financial Offer'!B:G,6,FALSE)</f>
        <v>0</v>
      </c>
      <c r="C95" s="23" t="str">
        <f t="shared" si="57"/>
        <v>No Discount Provided</v>
      </c>
      <c r="D95" s="23" t="str">
        <f t="shared" si="58"/>
        <v>No Discount Provided</v>
      </c>
      <c r="E95" s="23" t="str">
        <f t="shared" si="59"/>
        <v>No Discount Provided</v>
      </c>
      <c r="F95" s="23" t="str">
        <f t="shared" si="60"/>
        <v>No Discount Provided</v>
      </c>
      <c r="G95" s="23" t="str">
        <f t="shared" si="61"/>
        <v>No Discount Provided</v>
      </c>
      <c r="H95" s="27"/>
    </row>
    <row r="96" spans="1:8" ht="16.5" thickTop="1" thickBot="1" x14ac:dyDescent="0.3">
      <c r="A96" s="2" t="s">
        <v>207</v>
      </c>
      <c r="B96" s="22">
        <f>VLOOKUP(A96,'Financial Offer'!B:G,6,FALSE)</f>
        <v>0</v>
      </c>
      <c r="C96" s="23" t="str">
        <f t="shared" si="57"/>
        <v>No Discount Provided</v>
      </c>
      <c r="D96" s="23" t="str">
        <f t="shared" si="58"/>
        <v>No Discount Provided</v>
      </c>
      <c r="E96" s="23" t="str">
        <f t="shared" si="59"/>
        <v>No Discount Provided</v>
      </c>
      <c r="F96" s="23" t="str">
        <f t="shared" si="60"/>
        <v>No Discount Provided</v>
      </c>
      <c r="G96" s="23" t="str">
        <f t="shared" si="61"/>
        <v>No Discount Provided</v>
      </c>
      <c r="H96" s="27"/>
    </row>
    <row r="97" spans="1:8" ht="16.5" thickTop="1" thickBot="1" x14ac:dyDescent="0.3">
      <c r="A97" s="2" t="s">
        <v>208</v>
      </c>
      <c r="B97" s="22">
        <f>VLOOKUP(A97,'Financial Offer'!B:G,6,FALSE)</f>
        <v>0</v>
      </c>
      <c r="C97" s="23" t="str">
        <f t="shared" si="57"/>
        <v>No Discount Provided</v>
      </c>
      <c r="D97" s="23" t="str">
        <f t="shared" si="58"/>
        <v>No Discount Provided</v>
      </c>
      <c r="E97" s="23" t="str">
        <f t="shared" si="59"/>
        <v>No Discount Provided</v>
      </c>
      <c r="F97" s="23" t="str">
        <f t="shared" si="60"/>
        <v>No Discount Provided</v>
      </c>
      <c r="G97" s="23" t="str">
        <f t="shared" si="61"/>
        <v>No Discount Provided</v>
      </c>
      <c r="H97" s="27"/>
    </row>
    <row r="98" spans="1:8" ht="16.5" thickTop="1" thickBot="1" x14ac:dyDescent="0.3">
      <c r="A98" s="2" t="s">
        <v>209</v>
      </c>
      <c r="B98" s="22">
        <f>VLOOKUP(A98,'Financial Offer'!B:G,6,FALSE)</f>
        <v>0</v>
      </c>
      <c r="C98" s="23" t="str">
        <f t="shared" si="57"/>
        <v>No Discount Provided</v>
      </c>
      <c r="D98" s="23" t="str">
        <f t="shared" si="58"/>
        <v>No Discount Provided</v>
      </c>
      <c r="E98" s="23" t="str">
        <f t="shared" si="59"/>
        <v>No Discount Provided</v>
      </c>
      <c r="F98" s="23" t="str">
        <f t="shared" si="60"/>
        <v>No Discount Provided</v>
      </c>
      <c r="G98" s="23" t="str">
        <f t="shared" si="61"/>
        <v>No Discount Provided</v>
      </c>
      <c r="H98" s="27"/>
    </row>
    <row r="99" spans="1:8" ht="16.5" thickTop="1" thickBot="1" x14ac:dyDescent="0.3">
      <c r="A99" s="2" t="s">
        <v>272</v>
      </c>
      <c r="B99" s="22">
        <f>VLOOKUP(A99,'Financial Offer'!B:G,6,FALSE)</f>
        <v>0</v>
      </c>
      <c r="C99" s="23" t="str">
        <f t="shared" si="57"/>
        <v>No Discount Provided</v>
      </c>
      <c r="D99" s="23" t="str">
        <f t="shared" si="58"/>
        <v>No Discount Provided</v>
      </c>
      <c r="E99" s="23" t="str">
        <f t="shared" si="59"/>
        <v>No Discount Provided</v>
      </c>
      <c r="F99" s="23" t="str">
        <f t="shared" si="60"/>
        <v>No Discount Provided</v>
      </c>
      <c r="G99" s="23" t="str">
        <f t="shared" si="61"/>
        <v>No Discount Provided</v>
      </c>
      <c r="H99" s="27"/>
    </row>
    <row r="100" spans="1:8" ht="16.5" thickTop="1" thickBot="1" x14ac:dyDescent="0.3">
      <c r="A100" s="2" t="s">
        <v>293</v>
      </c>
      <c r="B100" s="22">
        <f>VLOOKUP(A100,'Financial Offer'!B:G,6,FALSE)</f>
        <v>0</v>
      </c>
      <c r="C100" s="23" t="str">
        <f t="shared" si="57"/>
        <v>No Discount Provided</v>
      </c>
      <c r="D100" s="23" t="str">
        <f t="shared" si="58"/>
        <v>No Discount Provided</v>
      </c>
      <c r="E100" s="23" t="str">
        <f t="shared" si="59"/>
        <v>No Discount Provided</v>
      </c>
      <c r="F100" s="23" t="str">
        <f t="shared" si="60"/>
        <v>No Discount Provided</v>
      </c>
      <c r="G100" s="23" t="str">
        <f t="shared" si="61"/>
        <v>No Discount Provided</v>
      </c>
      <c r="H100" s="27"/>
    </row>
    <row r="101" spans="1:8" ht="16.5" thickTop="1" thickBot="1" x14ac:dyDescent="0.3">
      <c r="A101" s="2" t="s">
        <v>210</v>
      </c>
      <c r="B101" s="22">
        <f>VLOOKUP(A101,'Financial Offer'!B:G,6,FALSE)</f>
        <v>0</v>
      </c>
      <c r="C101" s="23" t="str">
        <f t="shared" si="57"/>
        <v>No Discount Provided</v>
      </c>
      <c r="D101" s="23" t="str">
        <f t="shared" si="58"/>
        <v>No Discount Provided</v>
      </c>
      <c r="E101" s="23" t="str">
        <f t="shared" si="59"/>
        <v>No Discount Provided</v>
      </c>
      <c r="F101" s="23" t="str">
        <f t="shared" si="60"/>
        <v>No Discount Provided</v>
      </c>
      <c r="G101" s="23" t="str">
        <f t="shared" si="61"/>
        <v>No Discount Provided</v>
      </c>
      <c r="H101" s="27"/>
    </row>
    <row r="102" spans="1:8" ht="16.5" thickTop="1" thickBot="1" x14ac:dyDescent="0.3">
      <c r="A102" s="2" t="s">
        <v>211</v>
      </c>
      <c r="B102" s="22">
        <f>VLOOKUP(A102,'Financial Offer'!B:G,6,FALSE)</f>
        <v>0</v>
      </c>
      <c r="C102" s="23" t="str">
        <f t="shared" si="57"/>
        <v>No Discount Provided</v>
      </c>
      <c r="D102" s="23" t="str">
        <f t="shared" si="58"/>
        <v>No Discount Provided</v>
      </c>
      <c r="E102" s="23" t="str">
        <f t="shared" si="59"/>
        <v>No Discount Provided</v>
      </c>
      <c r="F102" s="23" t="str">
        <f t="shared" si="60"/>
        <v>No Discount Provided</v>
      </c>
      <c r="G102" s="23" t="str">
        <f t="shared" si="61"/>
        <v>No Discount Provided</v>
      </c>
      <c r="H102" s="27"/>
    </row>
    <row r="103" spans="1:8" ht="16.5" thickTop="1" thickBot="1" x14ac:dyDescent="0.3">
      <c r="A103" s="2" t="s">
        <v>212</v>
      </c>
      <c r="B103" s="22">
        <f>VLOOKUP(A103,'Financial Offer'!B:G,6,FALSE)</f>
        <v>0</v>
      </c>
      <c r="C103" s="23" t="str">
        <f t="shared" si="57"/>
        <v>No Discount Provided</v>
      </c>
      <c r="D103" s="23" t="str">
        <f t="shared" si="58"/>
        <v>No Discount Provided</v>
      </c>
      <c r="E103" s="23" t="str">
        <f t="shared" si="59"/>
        <v>No Discount Provided</v>
      </c>
      <c r="F103" s="23" t="str">
        <f t="shared" si="60"/>
        <v>No Discount Provided</v>
      </c>
      <c r="G103" s="23" t="str">
        <f t="shared" si="61"/>
        <v>No Discount Provided</v>
      </c>
      <c r="H103" s="27"/>
    </row>
    <row r="104" spans="1:8" ht="16.5" thickTop="1" thickBot="1" x14ac:dyDescent="0.3">
      <c r="A104" s="2" t="s">
        <v>294</v>
      </c>
      <c r="B104" s="22">
        <f>VLOOKUP(A104,'Financial Offer'!B:G,6,FALSE)</f>
        <v>0</v>
      </c>
      <c r="C104" s="23" t="str">
        <f t="shared" si="57"/>
        <v>No Discount Provided</v>
      </c>
      <c r="D104" s="23" t="str">
        <f t="shared" si="58"/>
        <v>No Discount Provided</v>
      </c>
      <c r="E104" s="23" t="str">
        <f t="shared" si="59"/>
        <v>No Discount Provided</v>
      </c>
      <c r="F104" s="23" t="str">
        <f t="shared" si="60"/>
        <v>No Discount Provided</v>
      </c>
      <c r="G104" s="23" t="str">
        <f t="shared" si="61"/>
        <v>No Discount Provided</v>
      </c>
      <c r="H104" s="27"/>
    </row>
    <row r="105" spans="1:8" ht="16.5" thickTop="1" thickBot="1" x14ac:dyDescent="0.3">
      <c r="A105" s="2" t="s">
        <v>295</v>
      </c>
      <c r="B105" s="22">
        <f>VLOOKUP(A105,'Financial Offer'!B:G,6,FALSE)</f>
        <v>0</v>
      </c>
      <c r="C105" s="23" t="str">
        <f t="shared" ref="C105:C110" si="62">IF($C$53=0,"No Discount Provided",SUM((B105)-(B105*$C$53)))</f>
        <v>No Discount Provided</v>
      </c>
      <c r="D105" s="23" t="str">
        <f t="shared" ref="D105:D110" si="63">IF($D$53=0,"No Discount Provided",SUM((B105)-(B105*$D$53)))</f>
        <v>No Discount Provided</v>
      </c>
      <c r="E105" s="23" t="str">
        <f t="shared" ref="E105:E110" si="64">IF($E$53=0,"No Discount Provided",SUM((B105)-(B105*$E$53)))</f>
        <v>No Discount Provided</v>
      </c>
      <c r="F105" s="23" t="str">
        <f t="shared" ref="F105:F110" si="65">IF($F$53=0,"No Discount Provided",SUM((B105)-(B105*$F$53)))</f>
        <v>No Discount Provided</v>
      </c>
      <c r="G105" s="23" t="str">
        <f t="shared" ref="G105:G110" si="66">IF($G$53=0,"No Discount Provided",SUM((B105)-(B105*$G$53)))</f>
        <v>No Discount Provided</v>
      </c>
      <c r="H105" s="27"/>
    </row>
    <row r="106" spans="1:8" ht="16.5" thickTop="1" thickBot="1" x14ac:dyDescent="0.3">
      <c r="A106" s="2" t="s">
        <v>296</v>
      </c>
      <c r="B106" s="22">
        <f>VLOOKUP(A106,'Financial Offer'!B:G,6,FALSE)</f>
        <v>0</v>
      </c>
      <c r="C106" s="23" t="str">
        <f t="shared" si="62"/>
        <v>No Discount Provided</v>
      </c>
      <c r="D106" s="23" t="str">
        <f t="shared" si="63"/>
        <v>No Discount Provided</v>
      </c>
      <c r="E106" s="23" t="str">
        <f t="shared" si="64"/>
        <v>No Discount Provided</v>
      </c>
      <c r="F106" s="23" t="str">
        <f t="shared" si="65"/>
        <v>No Discount Provided</v>
      </c>
      <c r="G106" s="23" t="str">
        <f t="shared" si="66"/>
        <v>No Discount Provided</v>
      </c>
      <c r="H106" s="27"/>
    </row>
    <row r="107" spans="1:8" ht="16.5" thickTop="1" thickBot="1" x14ac:dyDescent="0.3">
      <c r="A107" s="2" t="s">
        <v>213</v>
      </c>
      <c r="B107" s="22">
        <f>VLOOKUP(A107,'Financial Offer'!B:G,6,FALSE)</f>
        <v>0</v>
      </c>
      <c r="C107" s="23" t="str">
        <f t="shared" si="62"/>
        <v>No Discount Provided</v>
      </c>
      <c r="D107" s="23" t="str">
        <f t="shared" si="63"/>
        <v>No Discount Provided</v>
      </c>
      <c r="E107" s="23" t="str">
        <f t="shared" si="64"/>
        <v>No Discount Provided</v>
      </c>
      <c r="F107" s="23" t="str">
        <f t="shared" si="65"/>
        <v>No Discount Provided</v>
      </c>
      <c r="G107" s="23" t="str">
        <f t="shared" si="66"/>
        <v>No Discount Provided</v>
      </c>
      <c r="H107" s="27"/>
    </row>
    <row r="108" spans="1:8" ht="16.5" thickTop="1" thickBot="1" x14ac:dyDescent="0.3">
      <c r="A108" s="2" t="s">
        <v>214</v>
      </c>
      <c r="B108" s="22">
        <f>VLOOKUP(A108,'Financial Offer'!B:G,6,FALSE)</f>
        <v>0</v>
      </c>
      <c r="C108" s="23" t="str">
        <f t="shared" si="62"/>
        <v>No Discount Provided</v>
      </c>
      <c r="D108" s="23" t="str">
        <f t="shared" si="63"/>
        <v>No Discount Provided</v>
      </c>
      <c r="E108" s="23" t="str">
        <f t="shared" si="64"/>
        <v>No Discount Provided</v>
      </c>
      <c r="F108" s="23" t="str">
        <f t="shared" si="65"/>
        <v>No Discount Provided</v>
      </c>
      <c r="G108" s="23" t="str">
        <f t="shared" si="66"/>
        <v>No Discount Provided</v>
      </c>
      <c r="H108" s="27"/>
    </row>
    <row r="109" spans="1:8" ht="16.5" thickTop="1" thickBot="1" x14ac:dyDescent="0.3">
      <c r="A109" s="2" t="s">
        <v>215</v>
      </c>
      <c r="B109" s="22">
        <f>VLOOKUP(A109,'Financial Offer'!B:G,6,FALSE)</f>
        <v>0</v>
      </c>
      <c r="C109" s="23" t="str">
        <f t="shared" si="62"/>
        <v>No Discount Provided</v>
      </c>
      <c r="D109" s="23" t="str">
        <f t="shared" si="63"/>
        <v>No Discount Provided</v>
      </c>
      <c r="E109" s="23" t="str">
        <f t="shared" si="64"/>
        <v>No Discount Provided</v>
      </c>
      <c r="F109" s="23" t="str">
        <f t="shared" si="65"/>
        <v>No Discount Provided</v>
      </c>
      <c r="G109" s="23" t="str">
        <f t="shared" si="66"/>
        <v>No Discount Provided</v>
      </c>
      <c r="H109" s="27"/>
    </row>
    <row r="110" spans="1:8" ht="16.5" thickTop="1" thickBot="1" x14ac:dyDescent="0.3">
      <c r="A110" s="2" t="s">
        <v>216</v>
      </c>
      <c r="B110" s="22">
        <f>VLOOKUP(A110,'Financial Offer'!B:G,6,FALSE)</f>
        <v>0</v>
      </c>
      <c r="C110" s="23" t="str">
        <f t="shared" si="62"/>
        <v>No Discount Provided</v>
      </c>
      <c r="D110" s="23" t="str">
        <f t="shared" si="63"/>
        <v>No Discount Provided</v>
      </c>
      <c r="E110" s="23" t="str">
        <f t="shared" si="64"/>
        <v>No Discount Provided</v>
      </c>
      <c r="F110" s="23" t="str">
        <f t="shared" si="65"/>
        <v>No Discount Provided</v>
      </c>
      <c r="G110" s="23" t="str">
        <f t="shared" si="66"/>
        <v>No Discount Provided</v>
      </c>
      <c r="H110" s="27"/>
    </row>
    <row r="111" spans="1:8" ht="16.5" thickTop="1" thickBot="1" x14ac:dyDescent="0.3">
      <c r="A111" s="2" t="s">
        <v>217</v>
      </c>
      <c r="B111" s="22">
        <f>VLOOKUP(A111,'Financial Offer'!B:G,6,FALSE)</f>
        <v>0</v>
      </c>
      <c r="C111" s="23" t="str">
        <f t="shared" ref="C111:C115" si="67">IF($C$53=0,"No Discount Provided",SUM((B111)-(B111*$C$53)))</f>
        <v>No Discount Provided</v>
      </c>
      <c r="D111" s="23" t="str">
        <f t="shared" ref="D111:D115" si="68">IF($D$53=0,"No Discount Provided",SUM((B111)-(B111*$D$53)))</f>
        <v>No Discount Provided</v>
      </c>
      <c r="E111" s="23" t="str">
        <f t="shared" ref="E111:E115" si="69">IF($E$53=0,"No Discount Provided",SUM((B111)-(B111*$E$53)))</f>
        <v>No Discount Provided</v>
      </c>
      <c r="F111" s="23" t="str">
        <f t="shared" ref="F111:F115" si="70">IF($F$53=0,"No Discount Provided",SUM((B111)-(B111*$F$53)))</f>
        <v>No Discount Provided</v>
      </c>
      <c r="G111" s="23" t="str">
        <f t="shared" ref="G111:G115" si="71">IF($G$53=0,"No Discount Provided",SUM((B111)-(B111*$G$53)))</f>
        <v>No Discount Provided</v>
      </c>
      <c r="H111" s="27"/>
    </row>
    <row r="112" spans="1:8" ht="16.5" thickTop="1" thickBot="1" x14ac:dyDescent="0.3">
      <c r="A112" s="2" t="s">
        <v>218</v>
      </c>
      <c r="B112" s="22">
        <f>VLOOKUP(A112,'Financial Offer'!B:G,6,FALSE)</f>
        <v>0</v>
      </c>
      <c r="C112" s="23" t="str">
        <f t="shared" si="67"/>
        <v>No Discount Provided</v>
      </c>
      <c r="D112" s="23" t="str">
        <f t="shared" si="68"/>
        <v>No Discount Provided</v>
      </c>
      <c r="E112" s="23" t="str">
        <f t="shared" si="69"/>
        <v>No Discount Provided</v>
      </c>
      <c r="F112" s="23" t="str">
        <f t="shared" si="70"/>
        <v>No Discount Provided</v>
      </c>
      <c r="G112" s="23" t="str">
        <f t="shared" si="71"/>
        <v>No Discount Provided</v>
      </c>
      <c r="H112" s="27"/>
    </row>
    <row r="113" spans="1:8" ht="16.5" thickTop="1" thickBot="1" x14ac:dyDescent="0.3">
      <c r="A113" s="2" t="s">
        <v>219</v>
      </c>
      <c r="B113" s="22">
        <f>VLOOKUP(A113,'Financial Offer'!B:G,6,FALSE)</f>
        <v>0</v>
      </c>
      <c r="C113" s="23" t="str">
        <f t="shared" si="67"/>
        <v>No Discount Provided</v>
      </c>
      <c r="D113" s="23" t="str">
        <f t="shared" si="68"/>
        <v>No Discount Provided</v>
      </c>
      <c r="E113" s="23" t="str">
        <f t="shared" si="69"/>
        <v>No Discount Provided</v>
      </c>
      <c r="F113" s="23" t="str">
        <f t="shared" si="70"/>
        <v>No Discount Provided</v>
      </c>
      <c r="G113" s="23" t="str">
        <f t="shared" si="71"/>
        <v>No Discount Provided</v>
      </c>
      <c r="H113" s="27"/>
    </row>
    <row r="114" spans="1:8" ht="16.5" thickTop="1" thickBot="1" x14ac:dyDescent="0.3">
      <c r="A114" s="2" t="s">
        <v>220</v>
      </c>
      <c r="B114" s="22">
        <f>VLOOKUP(A114,'Financial Offer'!B:G,6,FALSE)</f>
        <v>0</v>
      </c>
      <c r="C114" s="23" t="str">
        <f t="shared" si="67"/>
        <v>No Discount Provided</v>
      </c>
      <c r="D114" s="23" t="str">
        <f t="shared" si="68"/>
        <v>No Discount Provided</v>
      </c>
      <c r="E114" s="23" t="str">
        <f t="shared" si="69"/>
        <v>No Discount Provided</v>
      </c>
      <c r="F114" s="23" t="str">
        <f t="shared" si="70"/>
        <v>No Discount Provided</v>
      </c>
      <c r="G114" s="23" t="str">
        <f t="shared" si="71"/>
        <v>No Discount Provided</v>
      </c>
      <c r="H114" s="27"/>
    </row>
    <row r="115" spans="1:8" ht="16.5" thickTop="1" thickBot="1" x14ac:dyDescent="0.3">
      <c r="A115" s="2" t="s">
        <v>221</v>
      </c>
      <c r="B115" s="22">
        <f>VLOOKUP(A115,'Financial Offer'!B:G,6,FALSE)</f>
        <v>0</v>
      </c>
      <c r="C115" s="23" t="str">
        <f t="shared" si="67"/>
        <v>No Discount Provided</v>
      </c>
      <c r="D115" s="23" t="str">
        <f t="shared" si="68"/>
        <v>No Discount Provided</v>
      </c>
      <c r="E115" s="23" t="str">
        <f t="shared" si="69"/>
        <v>No Discount Provided</v>
      </c>
      <c r="F115" s="23" t="str">
        <f t="shared" si="70"/>
        <v>No Discount Provided</v>
      </c>
      <c r="G115" s="23" t="str">
        <f t="shared" si="71"/>
        <v>No Discount Provided</v>
      </c>
      <c r="H115" s="27"/>
    </row>
    <row r="116" spans="1:8" ht="35.25" thickTop="1" thickBot="1" x14ac:dyDescent="0.3">
      <c r="A116" s="16" t="s">
        <v>9</v>
      </c>
      <c r="B116" s="19">
        <f>SUM(B68:B70)</f>
        <v>0</v>
      </c>
      <c r="C116" s="19">
        <f t="shared" ref="C116:G116" si="72">SUM(C106,C105,C104,C100,C90,C89,C88,C84,C74,C73,C72,C68)</f>
        <v>0</v>
      </c>
      <c r="D116" s="19">
        <f t="shared" si="72"/>
        <v>0</v>
      </c>
      <c r="E116" s="19">
        <f t="shared" si="72"/>
        <v>0</v>
      </c>
      <c r="F116" s="19">
        <f t="shared" si="72"/>
        <v>0</v>
      </c>
      <c r="G116" s="19">
        <f t="shared" si="72"/>
        <v>0</v>
      </c>
      <c r="H116" s="20">
        <f>SUM(C116:G116)</f>
        <v>0</v>
      </c>
    </row>
    <row r="117" spans="1:8" ht="16.5" thickTop="1" thickBot="1" x14ac:dyDescent="0.3">
      <c r="A117" s="28" t="s">
        <v>72</v>
      </c>
      <c r="B117" s="12" t="s">
        <v>2</v>
      </c>
      <c r="C117" s="11">
        <f>VLOOKUP(A117,'Financial Offer'!B:G,2,FALSE)</f>
        <v>0</v>
      </c>
      <c r="D117" s="11">
        <f>VLOOKUP(A117,'Financial Offer'!B:G,3,FALSE)</f>
        <v>0</v>
      </c>
      <c r="E117" s="11">
        <f>VLOOKUP(A117,'Financial Offer'!B:G,4,FALSE)</f>
        <v>0</v>
      </c>
      <c r="F117" s="11">
        <f>VLOOKUP(A117,'Financial Offer'!B:G,5,FALSE)</f>
        <v>0</v>
      </c>
      <c r="G117" s="11">
        <f>VLOOKUP(A117,'Financial Offer'!B:G,6,FALSE)</f>
        <v>0</v>
      </c>
      <c r="H117" s="27"/>
    </row>
    <row r="118" spans="1:8" ht="16.5" thickTop="1" thickBot="1" x14ac:dyDescent="0.3">
      <c r="A118" s="3" t="s">
        <v>59</v>
      </c>
      <c r="B118" s="19">
        <f>VLOOKUP(A118,'Financial Offer'!B:G,6,FALSE)</f>
        <v>0</v>
      </c>
      <c r="C118" s="21" t="str">
        <f>IF($C$53=0,"No Discount Provided",SUM((B118)-(B118*$C$53)))</f>
        <v>No Discount Provided</v>
      </c>
      <c r="D118" s="21" t="str">
        <f t="shared" ref="D118:D160" si="73">IF($D$53=0,"No Discount Provided",SUM((B118)-(B118*$D$53)))</f>
        <v>No Discount Provided</v>
      </c>
      <c r="E118" s="21" t="str">
        <f t="shared" ref="E118:E160" si="74">IF($E$53=0,"No Discount Provided",SUM((B118)-(B118*$E$53)))</f>
        <v>No Discount Provided</v>
      </c>
      <c r="F118" s="21" t="str">
        <f t="shared" ref="F118:F160" si="75">IF($F$53=0,"No Discount Provided",SUM((B118)-(B118*$F$53)))</f>
        <v>No Discount Provided</v>
      </c>
      <c r="G118" s="21" t="str">
        <f t="shared" ref="G118:G160" si="76">IF($G$53=0,"No Discount Provided",SUM((B118)-(B118*$G$53)))</f>
        <v>No Discount Provided</v>
      </c>
      <c r="H118" s="27"/>
    </row>
    <row r="119" spans="1:8" ht="16.5" thickTop="1" thickBot="1" x14ac:dyDescent="0.3">
      <c r="A119" s="2" t="s">
        <v>333</v>
      </c>
      <c r="B119" s="19">
        <f>VLOOKUP(A119,'Financial Offer'!B:G,6,FALSE)</f>
        <v>0</v>
      </c>
      <c r="C119" s="21" t="str">
        <f t="shared" ref="C119:C160" si="77">IF($C$53=0,"No Discount Provided",SUM((B119)-(B119*$C$53)))</f>
        <v>No Discount Provided</v>
      </c>
      <c r="D119" s="21" t="str">
        <f t="shared" si="73"/>
        <v>No Discount Provided</v>
      </c>
      <c r="E119" s="21" t="str">
        <f t="shared" si="74"/>
        <v>No Discount Provided</v>
      </c>
      <c r="F119" s="21" t="str">
        <f t="shared" si="75"/>
        <v>No Discount Provided</v>
      </c>
      <c r="G119" s="21" t="str">
        <f t="shared" si="76"/>
        <v>No Discount Provided</v>
      </c>
      <c r="H119" s="27"/>
    </row>
    <row r="120" spans="1:8" ht="16.5" thickTop="1" thickBot="1" x14ac:dyDescent="0.3">
      <c r="A120" s="2" t="s">
        <v>60</v>
      </c>
      <c r="B120" s="19">
        <f>VLOOKUP(A120,'Financial Offer'!B:G,6,FALSE)</f>
        <v>0</v>
      </c>
      <c r="C120" s="21" t="str">
        <f t="shared" si="77"/>
        <v>No Discount Provided</v>
      </c>
      <c r="D120" s="21" t="str">
        <f t="shared" si="73"/>
        <v>No Discount Provided</v>
      </c>
      <c r="E120" s="21" t="str">
        <f t="shared" si="74"/>
        <v>No Discount Provided</v>
      </c>
      <c r="F120" s="21" t="str">
        <f t="shared" si="75"/>
        <v>No Discount Provided</v>
      </c>
      <c r="G120" s="21" t="str">
        <f t="shared" si="76"/>
        <v>No Discount Provided</v>
      </c>
      <c r="H120" s="27"/>
    </row>
    <row r="121" spans="1:8" ht="16.5" thickTop="1" thickBot="1" x14ac:dyDescent="0.3">
      <c r="A121" s="2" t="s">
        <v>245</v>
      </c>
      <c r="B121" s="22">
        <f>VLOOKUP(A121,'Financial Offer'!B:G,6,FALSE)</f>
        <v>0</v>
      </c>
      <c r="C121" s="23" t="str">
        <f t="shared" si="77"/>
        <v>No Discount Provided</v>
      </c>
      <c r="D121" s="23" t="str">
        <f t="shared" si="73"/>
        <v>No Discount Provided</v>
      </c>
      <c r="E121" s="23" t="str">
        <f t="shared" si="74"/>
        <v>No Discount Provided</v>
      </c>
      <c r="F121" s="23" t="str">
        <f t="shared" si="75"/>
        <v>No Discount Provided</v>
      </c>
      <c r="G121" s="23" t="str">
        <f t="shared" si="76"/>
        <v>No Discount Provided</v>
      </c>
      <c r="H121" s="27"/>
    </row>
    <row r="122" spans="1:8" ht="16.5" thickTop="1" thickBot="1" x14ac:dyDescent="0.3">
      <c r="A122" s="2" t="s">
        <v>334</v>
      </c>
      <c r="B122" s="22">
        <f>VLOOKUP(A122,'Financial Offer'!B:G,6,FALSE)</f>
        <v>0</v>
      </c>
      <c r="C122" s="23" t="str">
        <f t="shared" si="77"/>
        <v>No Discount Provided</v>
      </c>
      <c r="D122" s="23" t="str">
        <f t="shared" si="73"/>
        <v>No Discount Provided</v>
      </c>
      <c r="E122" s="23" t="str">
        <f t="shared" si="74"/>
        <v>No Discount Provided</v>
      </c>
      <c r="F122" s="23" t="str">
        <f t="shared" si="75"/>
        <v>No Discount Provided</v>
      </c>
      <c r="G122" s="23" t="str">
        <f t="shared" si="76"/>
        <v>No Discount Provided</v>
      </c>
      <c r="H122" s="27"/>
    </row>
    <row r="123" spans="1:8" ht="16.5" thickTop="1" thickBot="1" x14ac:dyDescent="0.3">
      <c r="A123" s="2" t="s">
        <v>61</v>
      </c>
      <c r="B123" s="22">
        <f>VLOOKUP(A123,'Financial Offer'!B:G,6,FALSE)</f>
        <v>0</v>
      </c>
      <c r="C123" s="23" t="str">
        <f t="shared" si="77"/>
        <v>No Discount Provided</v>
      </c>
      <c r="D123" s="23" t="str">
        <f t="shared" si="73"/>
        <v>No Discount Provided</v>
      </c>
      <c r="E123" s="23" t="str">
        <f t="shared" si="74"/>
        <v>No Discount Provided</v>
      </c>
      <c r="F123" s="23" t="str">
        <f t="shared" si="75"/>
        <v>No Discount Provided</v>
      </c>
      <c r="G123" s="23" t="str">
        <f t="shared" si="76"/>
        <v>No Discount Provided</v>
      </c>
      <c r="H123" s="27"/>
    </row>
    <row r="124" spans="1:8" ht="16.5" thickTop="1" thickBot="1" x14ac:dyDescent="0.3">
      <c r="A124" s="2" t="s">
        <v>62</v>
      </c>
      <c r="B124" s="22">
        <f>VLOOKUP(A124,'Financial Offer'!B:G,6,FALSE)</f>
        <v>0</v>
      </c>
      <c r="C124" s="23" t="str">
        <f t="shared" si="77"/>
        <v>No Discount Provided</v>
      </c>
      <c r="D124" s="23" t="str">
        <f t="shared" si="73"/>
        <v>No Discount Provided</v>
      </c>
      <c r="E124" s="23" t="str">
        <f t="shared" si="74"/>
        <v>No Discount Provided</v>
      </c>
      <c r="F124" s="23" t="str">
        <f t="shared" si="75"/>
        <v>No Discount Provided</v>
      </c>
      <c r="G124" s="23" t="str">
        <f t="shared" si="76"/>
        <v>No Discount Provided</v>
      </c>
      <c r="H124" s="27"/>
    </row>
    <row r="125" spans="1:8" ht="16.5" thickTop="1" thickBot="1" x14ac:dyDescent="0.3">
      <c r="A125" s="2" t="s">
        <v>63</v>
      </c>
      <c r="B125" s="22">
        <f>VLOOKUP(A125,'Financial Offer'!B:G,6,FALSE)</f>
        <v>0</v>
      </c>
      <c r="C125" s="23" t="str">
        <f t="shared" si="77"/>
        <v>No Discount Provided</v>
      </c>
      <c r="D125" s="23" t="str">
        <f t="shared" si="73"/>
        <v>No Discount Provided</v>
      </c>
      <c r="E125" s="23" t="str">
        <f t="shared" si="74"/>
        <v>No Discount Provided</v>
      </c>
      <c r="F125" s="23" t="str">
        <f t="shared" si="75"/>
        <v>No Discount Provided</v>
      </c>
      <c r="G125" s="23" t="str">
        <f t="shared" si="76"/>
        <v>No Discount Provided</v>
      </c>
      <c r="H125" s="27"/>
    </row>
    <row r="126" spans="1:8" ht="16.5" thickTop="1" thickBot="1" x14ac:dyDescent="0.3">
      <c r="A126" s="2" t="s">
        <v>246</v>
      </c>
      <c r="B126" s="22">
        <f>VLOOKUP(A126,'Financial Offer'!B:G,6,FALSE)</f>
        <v>0</v>
      </c>
      <c r="C126" s="23" t="str">
        <f t="shared" si="77"/>
        <v>No Discount Provided</v>
      </c>
      <c r="D126" s="23" t="str">
        <f t="shared" si="73"/>
        <v>No Discount Provided</v>
      </c>
      <c r="E126" s="23" t="str">
        <f t="shared" si="74"/>
        <v>No Discount Provided</v>
      </c>
      <c r="F126" s="23" t="str">
        <f t="shared" si="75"/>
        <v>No Discount Provided</v>
      </c>
      <c r="G126" s="23" t="str">
        <f t="shared" si="76"/>
        <v>No Discount Provided</v>
      </c>
      <c r="H126" s="27"/>
    </row>
    <row r="127" spans="1:8" ht="16.5" thickTop="1" thickBot="1" x14ac:dyDescent="0.3">
      <c r="A127" s="2" t="s">
        <v>64</v>
      </c>
      <c r="B127" s="22">
        <f>VLOOKUP(A127,'Financial Offer'!B:G,6,FALSE)</f>
        <v>0</v>
      </c>
      <c r="C127" s="23" t="str">
        <f t="shared" si="77"/>
        <v>No Discount Provided</v>
      </c>
      <c r="D127" s="23" t="str">
        <f t="shared" si="73"/>
        <v>No Discount Provided</v>
      </c>
      <c r="E127" s="23" t="str">
        <f t="shared" si="74"/>
        <v>No Discount Provided</v>
      </c>
      <c r="F127" s="23" t="str">
        <f t="shared" si="75"/>
        <v>No Discount Provided</v>
      </c>
      <c r="G127" s="23" t="str">
        <f t="shared" si="76"/>
        <v>No Discount Provided</v>
      </c>
      <c r="H127" s="27"/>
    </row>
    <row r="128" spans="1:8" ht="16.5" thickTop="1" thickBot="1" x14ac:dyDescent="0.3">
      <c r="A128" s="2" t="s">
        <v>247</v>
      </c>
      <c r="B128" s="22">
        <f>VLOOKUP(A128,'Financial Offer'!B:G,6,FALSE)</f>
        <v>0</v>
      </c>
      <c r="C128" s="23" t="str">
        <f t="shared" si="77"/>
        <v>No Discount Provided</v>
      </c>
      <c r="D128" s="23" t="str">
        <f t="shared" si="73"/>
        <v>No Discount Provided</v>
      </c>
      <c r="E128" s="23" t="str">
        <f t="shared" si="74"/>
        <v>No Discount Provided</v>
      </c>
      <c r="F128" s="23" t="str">
        <f t="shared" si="75"/>
        <v>No Discount Provided</v>
      </c>
      <c r="G128" s="23" t="str">
        <f t="shared" si="76"/>
        <v>No Discount Provided</v>
      </c>
      <c r="H128" s="27"/>
    </row>
    <row r="129" spans="1:8" ht="16.5" thickTop="1" thickBot="1" x14ac:dyDescent="0.3">
      <c r="A129" s="2" t="s">
        <v>248</v>
      </c>
      <c r="B129" s="22">
        <f>VLOOKUP(A129,'Financial Offer'!B:G,6,FALSE)</f>
        <v>0</v>
      </c>
      <c r="C129" s="23" t="str">
        <f t="shared" si="77"/>
        <v>No Discount Provided</v>
      </c>
      <c r="D129" s="23" t="str">
        <f t="shared" si="73"/>
        <v>No Discount Provided</v>
      </c>
      <c r="E129" s="23" t="str">
        <f t="shared" si="74"/>
        <v>No Discount Provided</v>
      </c>
      <c r="F129" s="23" t="str">
        <f t="shared" si="75"/>
        <v>No Discount Provided</v>
      </c>
      <c r="G129" s="23" t="str">
        <f t="shared" si="76"/>
        <v>No Discount Provided</v>
      </c>
      <c r="H129" s="27"/>
    </row>
    <row r="130" spans="1:8" ht="16.5" thickTop="1" thickBot="1" x14ac:dyDescent="0.3">
      <c r="A130" s="2" t="s">
        <v>249</v>
      </c>
      <c r="B130" s="22">
        <f>VLOOKUP(A130,'Financial Offer'!B:G,6,FALSE)</f>
        <v>0</v>
      </c>
      <c r="C130" s="23" t="str">
        <f t="shared" si="77"/>
        <v>No Discount Provided</v>
      </c>
      <c r="D130" s="23" t="str">
        <f t="shared" si="73"/>
        <v>No Discount Provided</v>
      </c>
      <c r="E130" s="23" t="str">
        <f t="shared" si="74"/>
        <v>No Discount Provided</v>
      </c>
      <c r="F130" s="23" t="str">
        <f t="shared" si="75"/>
        <v>No Discount Provided</v>
      </c>
      <c r="G130" s="23" t="str">
        <f t="shared" si="76"/>
        <v>No Discount Provided</v>
      </c>
      <c r="H130" s="27"/>
    </row>
    <row r="131" spans="1:8" ht="16.5" thickTop="1" thickBot="1" x14ac:dyDescent="0.3">
      <c r="A131" s="2" t="s">
        <v>65</v>
      </c>
      <c r="B131" s="22">
        <f>VLOOKUP(A131,'Financial Offer'!B:G,6,FALSE)</f>
        <v>0</v>
      </c>
      <c r="C131" s="23" t="str">
        <f t="shared" si="77"/>
        <v>No Discount Provided</v>
      </c>
      <c r="D131" s="23" t="str">
        <f t="shared" si="73"/>
        <v>No Discount Provided</v>
      </c>
      <c r="E131" s="23" t="str">
        <f t="shared" si="74"/>
        <v>No Discount Provided</v>
      </c>
      <c r="F131" s="23" t="str">
        <f t="shared" si="75"/>
        <v>No Discount Provided</v>
      </c>
      <c r="G131" s="23" t="str">
        <f t="shared" si="76"/>
        <v>No Discount Provided</v>
      </c>
      <c r="H131" s="27"/>
    </row>
    <row r="132" spans="1:8" ht="16.5" thickTop="1" thickBot="1" x14ac:dyDescent="0.3">
      <c r="A132" s="2" t="s">
        <v>66</v>
      </c>
      <c r="B132" s="22">
        <f>VLOOKUP(A132,'Financial Offer'!B:G,6,FALSE)</f>
        <v>0</v>
      </c>
      <c r="C132" s="23" t="str">
        <f t="shared" si="77"/>
        <v>No Discount Provided</v>
      </c>
      <c r="D132" s="23" t="str">
        <f t="shared" si="73"/>
        <v>No Discount Provided</v>
      </c>
      <c r="E132" s="23" t="str">
        <f t="shared" si="74"/>
        <v>No Discount Provided</v>
      </c>
      <c r="F132" s="23" t="str">
        <f t="shared" si="75"/>
        <v>No Discount Provided</v>
      </c>
      <c r="G132" s="23" t="str">
        <f t="shared" si="76"/>
        <v>No Discount Provided</v>
      </c>
      <c r="H132" s="27"/>
    </row>
    <row r="133" spans="1:8" ht="16.5" thickTop="1" thickBot="1" x14ac:dyDescent="0.3">
      <c r="A133" s="2" t="s">
        <v>67</v>
      </c>
      <c r="B133" s="22">
        <f>VLOOKUP(A133,'Financial Offer'!B:G,6,FALSE)</f>
        <v>0</v>
      </c>
      <c r="C133" s="23" t="str">
        <f t="shared" si="77"/>
        <v>No Discount Provided</v>
      </c>
      <c r="D133" s="23" t="str">
        <f t="shared" si="73"/>
        <v>No Discount Provided</v>
      </c>
      <c r="E133" s="23" t="str">
        <f t="shared" si="74"/>
        <v>No Discount Provided</v>
      </c>
      <c r="F133" s="23" t="str">
        <f t="shared" si="75"/>
        <v>No Discount Provided</v>
      </c>
      <c r="G133" s="23" t="str">
        <f t="shared" si="76"/>
        <v>No Discount Provided</v>
      </c>
      <c r="H133" s="27"/>
    </row>
    <row r="134" spans="1:8" ht="16.5" thickTop="1" thickBot="1" x14ac:dyDescent="0.3">
      <c r="A134" s="2" t="s">
        <v>335</v>
      </c>
      <c r="B134" s="22">
        <f>VLOOKUP(A134,'Financial Offer'!B:G,6,FALSE)</f>
        <v>0</v>
      </c>
      <c r="C134" s="23" t="str">
        <f t="shared" si="77"/>
        <v>No Discount Provided</v>
      </c>
      <c r="D134" s="23" t="str">
        <f t="shared" si="73"/>
        <v>No Discount Provided</v>
      </c>
      <c r="E134" s="23" t="str">
        <f t="shared" si="74"/>
        <v>No Discount Provided</v>
      </c>
      <c r="F134" s="23" t="str">
        <f t="shared" si="75"/>
        <v>No Discount Provided</v>
      </c>
      <c r="G134" s="23" t="str">
        <f t="shared" si="76"/>
        <v>No Discount Provided</v>
      </c>
      <c r="H134" s="27"/>
    </row>
    <row r="135" spans="1:8" ht="16.5" thickTop="1" thickBot="1" x14ac:dyDescent="0.3">
      <c r="A135" s="2" t="s">
        <v>68</v>
      </c>
      <c r="B135" s="22">
        <f>VLOOKUP(A135,'Financial Offer'!B:G,6,FALSE)</f>
        <v>0</v>
      </c>
      <c r="C135" s="23" t="str">
        <f t="shared" si="77"/>
        <v>No Discount Provided</v>
      </c>
      <c r="D135" s="23" t="str">
        <f t="shared" si="73"/>
        <v>No Discount Provided</v>
      </c>
      <c r="E135" s="23" t="str">
        <f t="shared" si="74"/>
        <v>No Discount Provided</v>
      </c>
      <c r="F135" s="23" t="str">
        <f t="shared" si="75"/>
        <v>No Discount Provided</v>
      </c>
      <c r="G135" s="23" t="str">
        <f t="shared" si="76"/>
        <v>No Discount Provided</v>
      </c>
      <c r="H135" s="27"/>
    </row>
    <row r="136" spans="1:8" ht="16.5" thickTop="1" thickBot="1" x14ac:dyDescent="0.3">
      <c r="A136" s="2" t="s">
        <v>250</v>
      </c>
      <c r="B136" s="22">
        <f>VLOOKUP(A136,'Financial Offer'!B:G,6,FALSE)</f>
        <v>0</v>
      </c>
      <c r="C136" s="23" t="str">
        <f t="shared" si="77"/>
        <v>No Discount Provided</v>
      </c>
      <c r="D136" s="23" t="str">
        <f t="shared" si="73"/>
        <v>No Discount Provided</v>
      </c>
      <c r="E136" s="23" t="str">
        <f t="shared" si="74"/>
        <v>No Discount Provided</v>
      </c>
      <c r="F136" s="23" t="str">
        <f t="shared" si="75"/>
        <v>No Discount Provided</v>
      </c>
      <c r="G136" s="23" t="str">
        <f t="shared" si="76"/>
        <v>No Discount Provided</v>
      </c>
      <c r="H136" s="27"/>
    </row>
    <row r="137" spans="1:8" ht="16.5" thickTop="1" thickBot="1" x14ac:dyDescent="0.3">
      <c r="A137" s="2" t="s">
        <v>251</v>
      </c>
      <c r="B137" s="22">
        <f>VLOOKUP(A137,'Financial Offer'!B:G,6,FALSE)</f>
        <v>0</v>
      </c>
      <c r="C137" s="23" t="str">
        <f t="shared" si="77"/>
        <v>No Discount Provided</v>
      </c>
      <c r="D137" s="23" t="str">
        <f t="shared" si="73"/>
        <v>No Discount Provided</v>
      </c>
      <c r="E137" s="23" t="str">
        <f t="shared" si="74"/>
        <v>No Discount Provided</v>
      </c>
      <c r="F137" s="23" t="str">
        <f t="shared" si="75"/>
        <v>No Discount Provided</v>
      </c>
      <c r="G137" s="23" t="str">
        <f t="shared" si="76"/>
        <v>No Discount Provided</v>
      </c>
      <c r="H137" s="27"/>
    </row>
    <row r="138" spans="1:8" ht="16.5" thickTop="1" thickBot="1" x14ac:dyDescent="0.3">
      <c r="A138" s="2" t="s">
        <v>336</v>
      </c>
      <c r="B138" s="22">
        <f>VLOOKUP(A138,'Financial Offer'!B:G,6,FALSE)</f>
        <v>0</v>
      </c>
      <c r="C138" s="23" t="str">
        <f t="shared" si="77"/>
        <v>No Discount Provided</v>
      </c>
      <c r="D138" s="23" t="str">
        <f t="shared" si="73"/>
        <v>No Discount Provided</v>
      </c>
      <c r="E138" s="23" t="str">
        <f t="shared" si="74"/>
        <v>No Discount Provided</v>
      </c>
      <c r="F138" s="23" t="str">
        <f t="shared" si="75"/>
        <v>No Discount Provided</v>
      </c>
      <c r="G138" s="23" t="str">
        <f t="shared" si="76"/>
        <v>No Discount Provided</v>
      </c>
      <c r="H138" s="27"/>
    </row>
    <row r="139" spans="1:8" ht="16.5" thickTop="1" thickBot="1" x14ac:dyDescent="0.3">
      <c r="A139" s="2" t="s">
        <v>69</v>
      </c>
      <c r="B139" s="22">
        <f>VLOOKUP(A139,'Financial Offer'!B:G,6,FALSE)</f>
        <v>0</v>
      </c>
      <c r="C139" s="23" t="str">
        <f t="shared" si="77"/>
        <v>No Discount Provided</v>
      </c>
      <c r="D139" s="23" t="str">
        <f t="shared" si="73"/>
        <v>No Discount Provided</v>
      </c>
      <c r="E139" s="23" t="str">
        <f t="shared" si="74"/>
        <v>No Discount Provided</v>
      </c>
      <c r="F139" s="23" t="str">
        <f t="shared" si="75"/>
        <v>No Discount Provided</v>
      </c>
      <c r="G139" s="23" t="str">
        <f t="shared" si="76"/>
        <v>No Discount Provided</v>
      </c>
      <c r="H139" s="27"/>
    </row>
    <row r="140" spans="1:8" ht="16.5" thickTop="1" thickBot="1" x14ac:dyDescent="0.3">
      <c r="A140" s="2" t="s">
        <v>70</v>
      </c>
      <c r="B140" s="22">
        <f>VLOOKUP(A140,'Financial Offer'!B:G,6,FALSE)</f>
        <v>0</v>
      </c>
      <c r="C140" s="23" t="str">
        <f t="shared" si="77"/>
        <v>No Discount Provided</v>
      </c>
      <c r="D140" s="23" t="str">
        <f t="shared" si="73"/>
        <v>No Discount Provided</v>
      </c>
      <c r="E140" s="23" t="str">
        <f t="shared" si="74"/>
        <v>No Discount Provided</v>
      </c>
      <c r="F140" s="23" t="str">
        <f t="shared" si="75"/>
        <v>No Discount Provided</v>
      </c>
      <c r="G140" s="23" t="str">
        <f t="shared" si="76"/>
        <v>No Discount Provided</v>
      </c>
      <c r="H140" s="27"/>
    </row>
    <row r="141" spans="1:8" ht="16.5" thickTop="1" thickBot="1" x14ac:dyDescent="0.3">
      <c r="A141" s="2" t="s">
        <v>71</v>
      </c>
      <c r="B141" s="22">
        <f>VLOOKUP(A141,'Financial Offer'!B:G,6,FALSE)</f>
        <v>0</v>
      </c>
      <c r="C141" s="23" t="str">
        <f t="shared" si="77"/>
        <v>No Discount Provided</v>
      </c>
      <c r="D141" s="23" t="str">
        <f t="shared" si="73"/>
        <v>No Discount Provided</v>
      </c>
      <c r="E141" s="23" t="str">
        <f t="shared" si="74"/>
        <v>No Discount Provided</v>
      </c>
      <c r="F141" s="23" t="str">
        <f t="shared" si="75"/>
        <v>No Discount Provided</v>
      </c>
      <c r="G141" s="23" t="str">
        <f t="shared" si="76"/>
        <v>No Discount Provided</v>
      </c>
      <c r="H141" s="27"/>
    </row>
    <row r="142" spans="1:8" ht="16.5" thickTop="1" thickBot="1" x14ac:dyDescent="0.3">
      <c r="A142" s="2" t="s">
        <v>252</v>
      </c>
      <c r="B142" s="22">
        <f>VLOOKUP(A142,'Financial Offer'!B:G,6,FALSE)</f>
        <v>0</v>
      </c>
      <c r="C142" s="23" t="str">
        <f t="shared" si="77"/>
        <v>No Discount Provided</v>
      </c>
      <c r="D142" s="23" t="str">
        <f t="shared" si="73"/>
        <v>No Discount Provided</v>
      </c>
      <c r="E142" s="23" t="str">
        <f t="shared" si="74"/>
        <v>No Discount Provided</v>
      </c>
      <c r="F142" s="23" t="str">
        <f t="shared" si="75"/>
        <v>No Discount Provided</v>
      </c>
      <c r="G142" s="23" t="str">
        <f t="shared" si="76"/>
        <v>No Discount Provided</v>
      </c>
      <c r="H142" s="27"/>
    </row>
    <row r="143" spans="1:8" ht="16.5" thickTop="1" thickBot="1" x14ac:dyDescent="0.3">
      <c r="A143" s="2" t="s">
        <v>253</v>
      </c>
      <c r="B143" s="22">
        <f>VLOOKUP(A143,'Financial Offer'!B:G,6,FALSE)</f>
        <v>0</v>
      </c>
      <c r="C143" s="23" t="str">
        <f t="shared" si="77"/>
        <v>No Discount Provided</v>
      </c>
      <c r="D143" s="23" t="str">
        <f t="shared" si="73"/>
        <v>No Discount Provided</v>
      </c>
      <c r="E143" s="23" t="str">
        <f t="shared" si="74"/>
        <v>No Discount Provided</v>
      </c>
      <c r="F143" s="23" t="str">
        <f t="shared" si="75"/>
        <v>No Discount Provided</v>
      </c>
      <c r="G143" s="23" t="str">
        <f t="shared" si="76"/>
        <v>No Discount Provided</v>
      </c>
      <c r="H143" s="27"/>
    </row>
    <row r="144" spans="1:8" ht="16.5" thickTop="1" thickBot="1" x14ac:dyDescent="0.3">
      <c r="A144" s="2" t="s">
        <v>254</v>
      </c>
      <c r="B144" s="22">
        <f>VLOOKUP(A144,'Financial Offer'!B:G,6,FALSE)</f>
        <v>0</v>
      </c>
      <c r="C144" s="23" t="str">
        <f t="shared" si="77"/>
        <v>No Discount Provided</v>
      </c>
      <c r="D144" s="23" t="str">
        <f t="shared" si="73"/>
        <v>No Discount Provided</v>
      </c>
      <c r="E144" s="23" t="str">
        <f t="shared" si="74"/>
        <v>No Discount Provided</v>
      </c>
      <c r="F144" s="23" t="str">
        <f t="shared" si="75"/>
        <v>No Discount Provided</v>
      </c>
      <c r="G144" s="23" t="str">
        <f t="shared" si="76"/>
        <v>No Discount Provided</v>
      </c>
      <c r="H144" s="27"/>
    </row>
    <row r="145" spans="1:8" ht="16.5" thickTop="1" thickBot="1" x14ac:dyDescent="0.3">
      <c r="A145" s="2" t="s">
        <v>255</v>
      </c>
      <c r="B145" s="22">
        <f>VLOOKUP(A145,'Financial Offer'!B:G,6,FALSE)</f>
        <v>0</v>
      </c>
      <c r="C145" s="23" t="str">
        <f t="shared" si="77"/>
        <v>No Discount Provided</v>
      </c>
      <c r="D145" s="23" t="str">
        <f t="shared" si="73"/>
        <v>No Discount Provided</v>
      </c>
      <c r="E145" s="23" t="str">
        <f t="shared" si="74"/>
        <v>No Discount Provided</v>
      </c>
      <c r="F145" s="23" t="str">
        <f t="shared" si="75"/>
        <v>No Discount Provided</v>
      </c>
      <c r="G145" s="23" t="str">
        <f t="shared" si="76"/>
        <v>No Discount Provided</v>
      </c>
      <c r="H145" s="27"/>
    </row>
    <row r="146" spans="1:8" ht="16.5" thickTop="1" thickBot="1" x14ac:dyDescent="0.3">
      <c r="A146" s="2" t="s">
        <v>256</v>
      </c>
      <c r="B146" s="22">
        <f>VLOOKUP(A146,'Financial Offer'!B:G,6,FALSE)</f>
        <v>0</v>
      </c>
      <c r="C146" s="23" t="str">
        <f t="shared" si="77"/>
        <v>No Discount Provided</v>
      </c>
      <c r="D146" s="23" t="str">
        <f t="shared" si="73"/>
        <v>No Discount Provided</v>
      </c>
      <c r="E146" s="23" t="str">
        <f t="shared" si="74"/>
        <v>No Discount Provided</v>
      </c>
      <c r="F146" s="23" t="str">
        <f t="shared" si="75"/>
        <v>No Discount Provided</v>
      </c>
      <c r="G146" s="23" t="str">
        <f t="shared" si="76"/>
        <v>No Discount Provided</v>
      </c>
      <c r="H146" s="27"/>
    </row>
    <row r="147" spans="1:8" ht="16.5" thickTop="1" thickBot="1" x14ac:dyDescent="0.3">
      <c r="A147" s="2" t="s">
        <v>257</v>
      </c>
      <c r="B147" s="22">
        <f>VLOOKUP(A147,'Financial Offer'!B:G,6,FALSE)</f>
        <v>0</v>
      </c>
      <c r="C147" s="23" t="str">
        <f t="shared" si="77"/>
        <v>No Discount Provided</v>
      </c>
      <c r="D147" s="23" t="str">
        <f t="shared" si="73"/>
        <v>No Discount Provided</v>
      </c>
      <c r="E147" s="23" t="str">
        <f t="shared" si="74"/>
        <v>No Discount Provided</v>
      </c>
      <c r="F147" s="23" t="str">
        <f t="shared" si="75"/>
        <v>No Discount Provided</v>
      </c>
      <c r="G147" s="23" t="str">
        <f t="shared" si="76"/>
        <v>No Discount Provided</v>
      </c>
      <c r="H147" s="27"/>
    </row>
    <row r="148" spans="1:8" ht="16.5" thickTop="1" thickBot="1" x14ac:dyDescent="0.3">
      <c r="A148" s="2" t="s">
        <v>258</v>
      </c>
      <c r="B148" s="22">
        <f>VLOOKUP(A148,'Financial Offer'!B:G,6,FALSE)</f>
        <v>0</v>
      </c>
      <c r="C148" s="23" t="str">
        <f t="shared" si="77"/>
        <v>No Discount Provided</v>
      </c>
      <c r="D148" s="23" t="str">
        <f t="shared" si="73"/>
        <v>No Discount Provided</v>
      </c>
      <c r="E148" s="23" t="str">
        <f t="shared" si="74"/>
        <v>No Discount Provided</v>
      </c>
      <c r="F148" s="23" t="str">
        <f t="shared" si="75"/>
        <v>No Discount Provided</v>
      </c>
      <c r="G148" s="23" t="str">
        <f t="shared" si="76"/>
        <v>No Discount Provided</v>
      </c>
      <c r="H148" s="27"/>
    </row>
    <row r="149" spans="1:8" ht="16.5" thickTop="1" thickBot="1" x14ac:dyDescent="0.3">
      <c r="A149" s="2" t="s">
        <v>271</v>
      </c>
      <c r="B149" s="22">
        <f>VLOOKUP(A149,'Financial Offer'!B:G,6,FALSE)</f>
        <v>0</v>
      </c>
      <c r="C149" s="23" t="str">
        <f t="shared" si="77"/>
        <v>No Discount Provided</v>
      </c>
      <c r="D149" s="23" t="str">
        <f t="shared" si="73"/>
        <v>No Discount Provided</v>
      </c>
      <c r="E149" s="23" t="str">
        <f t="shared" si="74"/>
        <v>No Discount Provided</v>
      </c>
      <c r="F149" s="23" t="str">
        <f t="shared" si="75"/>
        <v>No Discount Provided</v>
      </c>
      <c r="G149" s="23" t="str">
        <f t="shared" si="76"/>
        <v>No Discount Provided</v>
      </c>
      <c r="H149" s="27"/>
    </row>
    <row r="150" spans="1:8" ht="16.5" thickTop="1" thickBot="1" x14ac:dyDescent="0.3">
      <c r="A150" s="2" t="s">
        <v>337</v>
      </c>
      <c r="B150" s="22">
        <f>VLOOKUP(A150,'Financial Offer'!B:G,6,FALSE)</f>
        <v>0</v>
      </c>
      <c r="C150" s="23" t="str">
        <f t="shared" si="77"/>
        <v>No Discount Provided</v>
      </c>
      <c r="D150" s="23" t="str">
        <f t="shared" si="73"/>
        <v>No Discount Provided</v>
      </c>
      <c r="E150" s="23" t="str">
        <f t="shared" si="74"/>
        <v>No Discount Provided</v>
      </c>
      <c r="F150" s="23" t="str">
        <f t="shared" si="75"/>
        <v>No Discount Provided</v>
      </c>
      <c r="G150" s="23" t="str">
        <f t="shared" si="76"/>
        <v>No Discount Provided</v>
      </c>
      <c r="H150" s="27"/>
    </row>
    <row r="151" spans="1:8" ht="16.5" thickTop="1" thickBot="1" x14ac:dyDescent="0.3">
      <c r="A151" s="2" t="s">
        <v>259</v>
      </c>
      <c r="B151" s="22">
        <f>VLOOKUP(A151,'Financial Offer'!B:G,6,FALSE)</f>
        <v>0</v>
      </c>
      <c r="C151" s="23" t="str">
        <f t="shared" si="77"/>
        <v>No Discount Provided</v>
      </c>
      <c r="D151" s="23" t="str">
        <f t="shared" si="73"/>
        <v>No Discount Provided</v>
      </c>
      <c r="E151" s="23" t="str">
        <f t="shared" si="74"/>
        <v>No Discount Provided</v>
      </c>
      <c r="F151" s="23" t="str">
        <f t="shared" si="75"/>
        <v>No Discount Provided</v>
      </c>
      <c r="G151" s="23" t="str">
        <f t="shared" si="76"/>
        <v>No Discount Provided</v>
      </c>
      <c r="H151" s="27"/>
    </row>
    <row r="152" spans="1:8" ht="16.5" thickTop="1" thickBot="1" x14ac:dyDescent="0.3">
      <c r="A152" s="2" t="s">
        <v>260</v>
      </c>
      <c r="B152" s="22">
        <f>VLOOKUP(A152,'Financial Offer'!B:G,6,FALSE)</f>
        <v>0</v>
      </c>
      <c r="C152" s="23" t="str">
        <f t="shared" si="77"/>
        <v>No Discount Provided</v>
      </c>
      <c r="D152" s="23" t="str">
        <f t="shared" si="73"/>
        <v>No Discount Provided</v>
      </c>
      <c r="E152" s="23" t="str">
        <f t="shared" si="74"/>
        <v>No Discount Provided</v>
      </c>
      <c r="F152" s="23" t="str">
        <f t="shared" si="75"/>
        <v>No Discount Provided</v>
      </c>
      <c r="G152" s="23" t="str">
        <f t="shared" si="76"/>
        <v>No Discount Provided</v>
      </c>
      <c r="H152" s="27"/>
    </row>
    <row r="153" spans="1:8" ht="16.5" thickTop="1" thickBot="1" x14ac:dyDescent="0.3">
      <c r="A153" s="2" t="s">
        <v>261</v>
      </c>
      <c r="B153" s="22">
        <f>VLOOKUP(A153,'Financial Offer'!B:G,6,FALSE)</f>
        <v>0</v>
      </c>
      <c r="C153" s="23" t="str">
        <f t="shared" si="77"/>
        <v>No Discount Provided</v>
      </c>
      <c r="D153" s="23" t="str">
        <f t="shared" si="73"/>
        <v>No Discount Provided</v>
      </c>
      <c r="E153" s="23" t="str">
        <f t="shared" si="74"/>
        <v>No Discount Provided</v>
      </c>
      <c r="F153" s="23" t="str">
        <f t="shared" si="75"/>
        <v>No Discount Provided</v>
      </c>
      <c r="G153" s="23" t="str">
        <f t="shared" si="76"/>
        <v>No Discount Provided</v>
      </c>
      <c r="H153" s="27"/>
    </row>
    <row r="154" spans="1:8" ht="16.5" thickTop="1" thickBot="1" x14ac:dyDescent="0.3">
      <c r="A154" s="2" t="s">
        <v>338</v>
      </c>
      <c r="B154" s="22">
        <f>VLOOKUP(A154,'Financial Offer'!B:G,6,FALSE)</f>
        <v>0</v>
      </c>
      <c r="C154" s="23" t="str">
        <f t="shared" si="77"/>
        <v>No Discount Provided</v>
      </c>
      <c r="D154" s="23" t="str">
        <f t="shared" si="73"/>
        <v>No Discount Provided</v>
      </c>
      <c r="E154" s="23" t="str">
        <f t="shared" si="74"/>
        <v>No Discount Provided</v>
      </c>
      <c r="F154" s="23" t="str">
        <f t="shared" si="75"/>
        <v>No Discount Provided</v>
      </c>
      <c r="G154" s="23" t="str">
        <f t="shared" si="76"/>
        <v>No Discount Provided</v>
      </c>
      <c r="H154" s="27"/>
    </row>
    <row r="155" spans="1:8" ht="16.5" thickTop="1" thickBot="1" x14ac:dyDescent="0.3">
      <c r="A155" s="2" t="s">
        <v>339</v>
      </c>
      <c r="B155" s="22">
        <f>VLOOKUP(A155,'Financial Offer'!B:G,6,FALSE)</f>
        <v>0</v>
      </c>
      <c r="C155" s="23" t="str">
        <f t="shared" si="77"/>
        <v>No Discount Provided</v>
      </c>
      <c r="D155" s="23" t="str">
        <f t="shared" si="73"/>
        <v>No Discount Provided</v>
      </c>
      <c r="E155" s="23" t="str">
        <f t="shared" si="74"/>
        <v>No Discount Provided</v>
      </c>
      <c r="F155" s="23" t="str">
        <f t="shared" si="75"/>
        <v>No Discount Provided</v>
      </c>
      <c r="G155" s="23" t="str">
        <f t="shared" si="76"/>
        <v>No Discount Provided</v>
      </c>
      <c r="H155" s="27"/>
    </row>
    <row r="156" spans="1:8" ht="16.5" thickTop="1" thickBot="1" x14ac:dyDescent="0.3">
      <c r="A156" s="2" t="s">
        <v>340</v>
      </c>
      <c r="B156" s="22">
        <f>VLOOKUP(A156,'Financial Offer'!B:G,6,FALSE)</f>
        <v>0</v>
      </c>
      <c r="C156" s="23" t="str">
        <f t="shared" si="77"/>
        <v>No Discount Provided</v>
      </c>
      <c r="D156" s="23" t="str">
        <f t="shared" si="73"/>
        <v>No Discount Provided</v>
      </c>
      <c r="E156" s="23" t="str">
        <f t="shared" si="74"/>
        <v>No Discount Provided</v>
      </c>
      <c r="F156" s="23" t="str">
        <f t="shared" si="75"/>
        <v>No Discount Provided</v>
      </c>
      <c r="G156" s="23" t="str">
        <f t="shared" si="76"/>
        <v>No Discount Provided</v>
      </c>
      <c r="H156" s="27"/>
    </row>
    <row r="157" spans="1:8" ht="16.5" thickTop="1" thickBot="1" x14ac:dyDescent="0.3">
      <c r="A157" s="2" t="s">
        <v>262</v>
      </c>
      <c r="B157" s="22">
        <f>VLOOKUP(A157,'Financial Offer'!B:G,6,FALSE)</f>
        <v>0</v>
      </c>
      <c r="C157" s="23" t="str">
        <f t="shared" si="77"/>
        <v>No Discount Provided</v>
      </c>
      <c r="D157" s="23" t="str">
        <f t="shared" si="73"/>
        <v>No Discount Provided</v>
      </c>
      <c r="E157" s="23" t="str">
        <f t="shared" si="74"/>
        <v>No Discount Provided</v>
      </c>
      <c r="F157" s="23" t="str">
        <f t="shared" si="75"/>
        <v>No Discount Provided</v>
      </c>
      <c r="G157" s="23" t="str">
        <f t="shared" si="76"/>
        <v>No Discount Provided</v>
      </c>
      <c r="H157" s="27"/>
    </row>
    <row r="158" spans="1:8" ht="16.5" thickTop="1" thickBot="1" x14ac:dyDescent="0.3">
      <c r="A158" s="2" t="s">
        <v>263</v>
      </c>
      <c r="B158" s="22">
        <f>VLOOKUP(A158,'Financial Offer'!B:G,6,FALSE)</f>
        <v>0</v>
      </c>
      <c r="C158" s="23" t="str">
        <f t="shared" si="77"/>
        <v>No Discount Provided</v>
      </c>
      <c r="D158" s="23" t="str">
        <f t="shared" si="73"/>
        <v>No Discount Provided</v>
      </c>
      <c r="E158" s="23" t="str">
        <f t="shared" si="74"/>
        <v>No Discount Provided</v>
      </c>
      <c r="F158" s="23" t="str">
        <f t="shared" si="75"/>
        <v>No Discount Provided</v>
      </c>
      <c r="G158" s="23" t="str">
        <f t="shared" si="76"/>
        <v>No Discount Provided</v>
      </c>
      <c r="H158" s="27"/>
    </row>
    <row r="159" spans="1:8" ht="16.5" thickTop="1" thickBot="1" x14ac:dyDescent="0.3">
      <c r="A159" s="2" t="s">
        <v>264</v>
      </c>
      <c r="B159" s="22">
        <f>VLOOKUP(A159,'Financial Offer'!B:G,6,FALSE)</f>
        <v>0</v>
      </c>
      <c r="C159" s="23" t="str">
        <f t="shared" si="77"/>
        <v>No Discount Provided</v>
      </c>
      <c r="D159" s="23" t="str">
        <f t="shared" si="73"/>
        <v>No Discount Provided</v>
      </c>
      <c r="E159" s="23" t="str">
        <f t="shared" si="74"/>
        <v>No Discount Provided</v>
      </c>
      <c r="F159" s="23" t="str">
        <f t="shared" si="75"/>
        <v>No Discount Provided</v>
      </c>
      <c r="G159" s="23" t="str">
        <f t="shared" si="76"/>
        <v>No Discount Provided</v>
      </c>
      <c r="H159" s="27"/>
    </row>
    <row r="160" spans="1:8" ht="16.5" thickTop="1" thickBot="1" x14ac:dyDescent="0.3">
      <c r="A160" s="2" t="s">
        <v>265</v>
      </c>
      <c r="B160" s="22">
        <f>VLOOKUP(A160,'Financial Offer'!B:G,6,FALSE)</f>
        <v>0</v>
      </c>
      <c r="C160" s="23" t="str">
        <f t="shared" si="77"/>
        <v>No Discount Provided</v>
      </c>
      <c r="D160" s="23" t="str">
        <f t="shared" si="73"/>
        <v>No Discount Provided</v>
      </c>
      <c r="E160" s="23" t="str">
        <f t="shared" si="74"/>
        <v>No Discount Provided</v>
      </c>
      <c r="F160" s="23" t="str">
        <f t="shared" si="75"/>
        <v>No Discount Provided</v>
      </c>
      <c r="G160" s="23" t="str">
        <f t="shared" si="76"/>
        <v>No Discount Provided</v>
      </c>
      <c r="H160" s="27"/>
    </row>
    <row r="161" spans="1:8" ht="16.5" thickTop="1" thickBot="1" x14ac:dyDescent="0.3">
      <c r="A161" s="2" t="s">
        <v>266</v>
      </c>
      <c r="B161" s="22">
        <f>VLOOKUP(A161,'Financial Offer'!B:G,6,FALSE)</f>
        <v>0</v>
      </c>
      <c r="C161" s="23" t="str">
        <f t="shared" ref="C161:C165" si="78">IF($C$53=0,"No Discount Provided",SUM((B161)-(B161*$C$53)))</f>
        <v>No Discount Provided</v>
      </c>
      <c r="D161" s="23" t="str">
        <f t="shared" ref="D161:D165" si="79">IF($D$53=0,"No Discount Provided",SUM((B161)-(B161*$D$53)))</f>
        <v>No Discount Provided</v>
      </c>
      <c r="E161" s="23" t="str">
        <f t="shared" ref="E161:E165" si="80">IF($E$53=0,"No Discount Provided",SUM((B161)-(B161*$E$53)))</f>
        <v>No Discount Provided</v>
      </c>
      <c r="F161" s="23" t="str">
        <f t="shared" ref="F161:F165" si="81">IF($F$53=0,"No Discount Provided",SUM((B161)-(B161*$F$53)))</f>
        <v>No Discount Provided</v>
      </c>
      <c r="G161" s="23" t="str">
        <f t="shared" ref="G161:G165" si="82">IF($G$53=0,"No Discount Provided",SUM((B161)-(B161*$G$53)))</f>
        <v>No Discount Provided</v>
      </c>
      <c r="H161" s="27"/>
    </row>
    <row r="162" spans="1:8" ht="16.5" thickTop="1" thickBot="1" x14ac:dyDescent="0.3">
      <c r="A162" s="2" t="s">
        <v>267</v>
      </c>
      <c r="B162" s="22">
        <f>VLOOKUP(A162,'Financial Offer'!B:G,6,FALSE)</f>
        <v>0</v>
      </c>
      <c r="C162" s="23" t="str">
        <f t="shared" si="78"/>
        <v>No Discount Provided</v>
      </c>
      <c r="D162" s="23" t="str">
        <f t="shared" si="79"/>
        <v>No Discount Provided</v>
      </c>
      <c r="E162" s="23" t="str">
        <f t="shared" si="80"/>
        <v>No Discount Provided</v>
      </c>
      <c r="F162" s="23" t="str">
        <f t="shared" si="81"/>
        <v>No Discount Provided</v>
      </c>
      <c r="G162" s="23" t="str">
        <f t="shared" si="82"/>
        <v>No Discount Provided</v>
      </c>
      <c r="H162" s="27"/>
    </row>
    <row r="163" spans="1:8" ht="16.5" thickTop="1" thickBot="1" x14ac:dyDescent="0.3">
      <c r="A163" s="2" t="s">
        <v>268</v>
      </c>
      <c r="B163" s="22">
        <f>VLOOKUP(A163,'Financial Offer'!B:G,6,FALSE)</f>
        <v>0</v>
      </c>
      <c r="C163" s="23" t="str">
        <f t="shared" si="78"/>
        <v>No Discount Provided</v>
      </c>
      <c r="D163" s="23" t="str">
        <f t="shared" si="79"/>
        <v>No Discount Provided</v>
      </c>
      <c r="E163" s="23" t="str">
        <f t="shared" si="80"/>
        <v>No Discount Provided</v>
      </c>
      <c r="F163" s="23" t="str">
        <f t="shared" si="81"/>
        <v>No Discount Provided</v>
      </c>
      <c r="G163" s="23" t="str">
        <f t="shared" si="82"/>
        <v>No Discount Provided</v>
      </c>
      <c r="H163" s="27"/>
    </row>
    <row r="164" spans="1:8" ht="16.5" thickTop="1" thickBot="1" x14ac:dyDescent="0.3">
      <c r="A164" s="2" t="s">
        <v>269</v>
      </c>
      <c r="B164" s="22">
        <f>VLOOKUP(A164,'Financial Offer'!B:G,6,FALSE)</f>
        <v>0</v>
      </c>
      <c r="C164" s="23" t="str">
        <f t="shared" si="78"/>
        <v>No Discount Provided</v>
      </c>
      <c r="D164" s="23" t="str">
        <f t="shared" si="79"/>
        <v>No Discount Provided</v>
      </c>
      <c r="E164" s="23" t="str">
        <f t="shared" si="80"/>
        <v>No Discount Provided</v>
      </c>
      <c r="F164" s="23" t="str">
        <f t="shared" si="81"/>
        <v>No Discount Provided</v>
      </c>
      <c r="G164" s="23" t="str">
        <f t="shared" si="82"/>
        <v>No Discount Provided</v>
      </c>
      <c r="H164" s="27"/>
    </row>
    <row r="165" spans="1:8" ht="16.5" thickTop="1" thickBot="1" x14ac:dyDescent="0.3">
      <c r="A165" s="2" t="s">
        <v>270</v>
      </c>
      <c r="B165" s="22">
        <f>VLOOKUP(A165,'Financial Offer'!B:G,6,FALSE)</f>
        <v>0</v>
      </c>
      <c r="C165" s="23" t="str">
        <f t="shared" si="78"/>
        <v>No Discount Provided</v>
      </c>
      <c r="D165" s="23" t="str">
        <f t="shared" si="79"/>
        <v>No Discount Provided</v>
      </c>
      <c r="E165" s="23" t="str">
        <f t="shared" si="80"/>
        <v>No Discount Provided</v>
      </c>
      <c r="F165" s="23" t="str">
        <f t="shared" si="81"/>
        <v>No Discount Provided</v>
      </c>
      <c r="G165" s="23" t="str">
        <f t="shared" si="82"/>
        <v>No Discount Provided</v>
      </c>
      <c r="H165" s="27"/>
    </row>
    <row r="166" spans="1:8" ht="35.25" thickTop="1" thickBot="1" x14ac:dyDescent="0.3">
      <c r="A166" s="16" t="s">
        <v>9</v>
      </c>
      <c r="B166" s="19">
        <f>SUM(B118:B120)</f>
        <v>0</v>
      </c>
      <c r="C166" s="19">
        <f t="shared" ref="C166:G166" si="83">SUM(C156,C155,C154,C150,C140,C139,C138,C134,C124,C123,C122,C118)</f>
        <v>0</v>
      </c>
      <c r="D166" s="19">
        <f t="shared" si="83"/>
        <v>0</v>
      </c>
      <c r="E166" s="19">
        <f t="shared" si="83"/>
        <v>0</v>
      </c>
      <c r="F166" s="19">
        <f t="shared" si="83"/>
        <v>0</v>
      </c>
      <c r="G166" s="19">
        <f t="shared" si="83"/>
        <v>0</v>
      </c>
      <c r="H166" s="20">
        <f>SUM(C166:G166)</f>
        <v>0</v>
      </c>
    </row>
    <row r="167" spans="1:8" ht="16.5" thickTop="1" thickBot="1" x14ac:dyDescent="0.3">
      <c r="A167" s="28" t="s">
        <v>72</v>
      </c>
      <c r="B167" s="12" t="s">
        <v>2</v>
      </c>
      <c r="C167" s="11">
        <f>VLOOKUP(A167,'Financial Offer'!B:G,2,FALSE)</f>
        <v>0</v>
      </c>
      <c r="D167" s="11">
        <f>VLOOKUP(A167,'Financial Offer'!B:G,3,FALSE)</f>
        <v>0</v>
      </c>
      <c r="E167" s="11">
        <f>VLOOKUP(A167,'Financial Offer'!B:G,4,FALSE)</f>
        <v>0</v>
      </c>
      <c r="F167" s="11">
        <f>VLOOKUP(A167,'Financial Offer'!B:G,5,FALSE)</f>
        <v>0</v>
      </c>
      <c r="G167" s="11">
        <f>VLOOKUP(A167,'Financial Offer'!B:G,6,FALSE)</f>
        <v>0</v>
      </c>
      <c r="H167" s="27"/>
    </row>
    <row r="168" spans="1:8" ht="16.5" thickTop="1" thickBot="1" x14ac:dyDescent="0.3">
      <c r="A168" s="3" t="s">
        <v>73</v>
      </c>
      <c r="B168" s="19">
        <f>VLOOKUP(A168,'Financial Offer'!B:G,6,FALSE)</f>
        <v>0</v>
      </c>
      <c r="C168" s="21" t="str">
        <f>IF($C$53=0,"No Discount Provided",SUM((B168)-(B168*$C$53)))</f>
        <v>No Discount Provided</v>
      </c>
      <c r="D168" s="21" t="str">
        <f t="shared" ref="D168:D210" si="84">IF($D$53=0,"No Discount Provided",SUM((B168)-(B168*$D$53)))</f>
        <v>No Discount Provided</v>
      </c>
      <c r="E168" s="21" t="str">
        <f t="shared" ref="E168:E210" si="85">IF($E$53=0,"No Discount Provided",SUM((B168)-(B168*$E$53)))</f>
        <v>No Discount Provided</v>
      </c>
      <c r="F168" s="21" t="str">
        <f t="shared" ref="F168:F210" si="86">IF($F$53=0,"No Discount Provided",SUM((B168)-(B168*$F$53)))</f>
        <v>No Discount Provided</v>
      </c>
      <c r="G168" s="21" t="str">
        <f t="shared" ref="G168:G210" si="87">IF($G$53=0,"No Discount Provided",SUM((B168)-(B168*$G$53)))</f>
        <v>No Discount Provided</v>
      </c>
      <c r="H168" s="27"/>
    </row>
    <row r="169" spans="1:8" ht="16.5" thickTop="1" thickBot="1" x14ac:dyDescent="0.3">
      <c r="A169" s="2" t="s">
        <v>74</v>
      </c>
      <c r="B169" s="19">
        <f>VLOOKUP(A169,'Financial Offer'!B:G,6,FALSE)</f>
        <v>0</v>
      </c>
      <c r="C169" s="21" t="str">
        <f t="shared" ref="C169:C210" si="88">IF($C$53=0,"No Discount Provided",SUM((B169)-(B169*$C$53)))</f>
        <v>No Discount Provided</v>
      </c>
      <c r="D169" s="21" t="str">
        <f t="shared" si="84"/>
        <v>No Discount Provided</v>
      </c>
      <c r="E169" s="21" t="str">
        <f t="shared" si="85"/>
        <v>No Discount Provided</v>
      </c>
      <c r="F169" s="21" t="str">
        <f t="shared" si="86"/>
        <v>No Discount Provided</v>
      </c>
      <c r="G169" s="21" t="str">
        <f t="shared" si="87"/>
        <v>No Discount Provided</v>
      </c>
      <c r="H169" s="27"/>
    </row>
    <row r="170" spans="1:8" ht="16.5" thickTop="1" thickBot="1" x14ac:dyDescent="0.3">
      <c r="A170" s="2" t="s">
        <v>75</v>
      </c>
      <c r="B170" s="19">
        <f>VLOOKUP(A170,'Financial Offer'!B:G,6,FALSE)</f>
        <v>0</v>
      </c>
      <c r="C170" s="21" t="str">
        <f t="shared" si="88"/>
        <v>No Discount Provided</v>
      </c>
      <c r="D170" s="21" t="str">
        <f t="shared" si="84"/>
        <v>No Discount Provided</v>
      </c>
      <c r="E170" s="21" t="str">
        <f t="shared" si="85"/>
        <v>No Discount Provided</v>
      </c>
      <c r="F170" s="21" t="str">
        <f t="shared" si="86"/>
        <v>No Discount Provided</v>
      </c>
      <c r="G170" s="21" t="str">
        <f t="shared" si="87"/>
        <v>No Discount Provided</v>
      </c>
      <c r="H170" s="27"/>
    </row>
    <row r="171" spans="1:8" ht="16.5" thickTop="1" thickBot="1" x14ac:dyDescent="0.3">
      <c r="A171" s="2" t="s">
        <v>341</v>
      </c>
      <c r="B171" s="22">
        <f>VLOOKUP(A171,'Financial Offer'!B:G,6,FALSE)</f>
        <v>0</v>
      </c>
      <c r="C171" s="23" t="str">
        <f t="shared" si="88"/>
        <v>No Discount Provided</v>
      </c>
      <c r="D171" s="23" t="str">
        <f t="shared" si="84"/>
        <v>No Discount Provided</v>
      </c>
      <c r="E171" s="23" t="str">
        <f t="shared" si="85"/>
        <v>No Discount Provided</v>
      </c>
      <c r="F171" s="23" t="str">
        <f t="shared" si="86"/>
        <v>No Discount Provided</v>
      </c>
      <c r="G171" s="23" t="str">
        <f t="shared" si="87"/>
        <v>No Discount Provided</v>
      </c>
      <c r="H171" s="27"/>
    </row>
    <row r="172" spans="1:8" ht="16.5" thickTop="1" thickBot="1" x14ac:dyDescent="0.3">
      <c r="A172" s="2" t="s">
        <v>342</v>
      </c>
      <c r="B172" s="22">
        <f>VLOOKUP(A172,'Financial Offer'!B:G,6,FALSE)</f>
        <v>0</v>
      </c>
      <c r="C172" s="23" t="str">
        <f t="shared" si="88"/>
        <v>No Discount Provided</v>
      </c>
      <c r="D172" s="23" t="str">
        <f t="shared" si="84"/>
        <v>No Discount Provided</v>
      </c>
      <c r="E172" s="23" t="str">
        <f t="shared" si="85"/>
        <v>No Discount Provided</v>
      </c>
      <c r="F172" s="23" t="str">
        <f t="shared" si="86"/>
        <v>No Discount Provided</v>
      </c>
      <c r="G172" s="23" t="str">
        <f t="shared" si="87"/>
        <v>No Discount Provided</v>
      </c>
      <c r="H172" s="27"/>
    </row>
    <row r="173" spans="1:8" ht="16.5" thickTop="1" thickBot="1" x14ac:dyDescent="0.3">
      <c r="A173" s="2" t="s">
        <v>343</v>
      </c>
      <c r="B173" s="22">
        <f>VLOOKUP(A173,'Financial Offer'!B:G,6,FALSE)</f>
        <v>0</v>
      </c>
      <c r="C173" s="23" t="str">
        <f t="shared" si="88"/>
        <v>No Discount Provided</v>
      </c>
      <c r="D173" s="23" t="str">
        <f t="shared" si="84"/>
        <v>No Discount Provided</v>
      </c>
      <c r="E173" s="23" t="str">
        <f t="shared" si="85"/>
        <v>No Discount Provided</v>
      </c>
      <c r="F173" s="23" t="str">
        <f t="shared" si="86"/>
        <v>No Discount Provided</v>
      </c>
      <c r="G173" s="23" t="str">
        <f t="shared" si="87"/>
        <v>No Discount Provided</v>
      </c>
      <c r="H173" s="27"/>
    </row>
    <row r="174" spans="1:8" ht="16.5" thickTop="1" thickBot="1" x14ac:dyDescent="0.3">
      <c r="A174" s="2" t="s">
        <v>344</v>
      </c>
      <c r="B174" s="22">
        <f>VLOOKUP(A174,'Financial Offer'!B:G,6,FALSE)</f>
        <v>0</v>
      </c>
      <c r="C174" s="23" t="str">
        <f t="shared" si="88"/>
        <v>No Discount Provided</v>
      </c>
      <c r="D174" s="23" t="str">
        <f t="shared" si="84"/>
        <v>No Discount Provided</v>
      </c>
      <c r="E174" s="23" t="str">
        <f t="shared" si="85"/>
        <v>No Discount Provided</v>
      </c>
      <c r="F174" s="23" t="str">
        <f t="shared" si="86"/>
        <v>No Discount Provided</v>
      </c>
      <c r="G174" s="23" t="str">
        <f t="shared" si="87"/>
        <v>No Discount Provided</v>
      </c>
      <c r="H174" s="27"/>
    </row>
    <row r="175" spans="1:8" ht="16.5" thickTop="1" thickBot="1" x14ac:dyDescent="0.3">
      <c r="A175" s="2" t="s">
        <v>345</v>
      </c>
      <c r="B175" s="22">
        <f>VLOOKUP(A175,'Financial Offer'!B:G,6,FALSE)</f>
        <v>0</v>
      </c>
      <c r="C175" s="23" t="str">
        <f t="shared" si="88"/>
        <v>No Discount Provided</v>
      </c>
      <c r="D175" s="23" t="str">
        <f t="shared" si="84"/>
        <v>No Discount Provided</v>
      </c>
      <c r="E175" s="23" t="str">
        <f t="shared" si="85"/>
        <v>No Discount Provided</v>
      </c>
      <c r="F175" s="23" t="str">
        <f t="shared" si="86"/>
        <v>No Discount Provided</v>
      </c>
      <c r="G175" s="23" t="str">
        <f t="shared" si="87"/>
        <v>No Discount Provided</v>
      </c>
      <c r="H175" s="27"/>
    </row>
    <row r="176" spans="1:8" ht="16.5" thickTop="1" thickBot="1" x14ac:dyDescent="0.3">
      <c r="A176" s="2" t="s">
        <v>346</v>
      </c>
      <c r="B176" s="22">
        <f>VLOOKUP(A176,'Financial Offer'!B:G,6,FALSE)</f>
        <v>0</v>
      </c>
      <c r="C176" s="23" t="str">
        <f t="shared" si="88"/>
        <v>No Discount Provided</v>
      </c>
      <c r="D176" s="23" t="str">
        <f t="shared" si="84"/>
        <v>No Discount Provided</v>
      </c>
      <c r="E176" s="23" t="str">
        <f t="shared" si="85"/>
        <v>No Discount Provided</v>
      </c>
      <c r="F176" s="23" t="str">
        <f t="shared" si="86"/>
        <v>No Discount Provided</v>
      </c>
      <c r="G176" s="23" t="str">
        <f t="shared" si="87"/>
        <v>No Discount Provided</v>
      </c>
      <c r="H176" s="27"/>
    </row>
    <row r="177" spans="1:8" ht="16.5" thickTop="1" thickBot="1" x14ac:dyDescent="0.3">
      <c r="A177" s="2" t="s">
        <v>347</v>
      </c>
      <c r="B177" s="22">
        <f>VLOOKUP(A177,'Financial Offer'!B:G,6,FALSE)</f>
        <v>0</v>
      </c>
      <c r="C177" s="23" t="str">
        <f t="shared" si="88"/>
        <v>No Discount Provided</v>
      </c>
      <c r="D177" s="23" t="str">
        <f t="shared" si="84"/>
        <v>No Discount Provided</v>
      </c>
      <c r="E177" s="23" t="str">
        <f t="shared" si="85"/>
        <v>No Discount Provided</v>
      </c>
      <c r="F177" s="23" t="str">
        <f t="shared" si="86"/>
        <v>No Discount Provided</v>
      </c>
      <c r="G177" s="23" t="str">
        <f t="shared" si="87"/>
        <v>No Discount Provided</v>
      </c>
      <c r="H177" s="27"/>
    </row>
    <row r="178" spans="1:8" ht="16.5" thickTop="1" thickBot="1" x14ac:dyDescent="0.3">
      <c r="A178" s="2" t="s">
        <v>348</v>
      </c>
      <c r="B178" s="22">
        <f>VLOOKUP(A178,'Financial Offer'!B:G,6,FALSE)</f>
        <v>0</v>
      </c>
      <c r="C178" s="23" t="str">
        <f t="shared" si="88"/>
        <v>No Discount Provided</v>
      </c>
      <c r="D178" s="23" t="str">
        <f t="shared" si="84"/>
        <v>No Discount Provided</v>
      </c>
      <c r="E178" s="23" t="str">
        <f t="shared" si="85"/>
        <v>No Discount Provided</v>
      </c>
      <c r="F178" s="23" t="str">
        <f t="shared" si="86"/>
        <v>No Discount Provided</v>
      </c>
      <c r="G178" s="23" t="str">
        <f t="shared" si="87"/>
        <v>No Discount Provided</v>
      </c>
      <c r="H178" s="27"/>
    </row>
    <row r="179" spans="1:8" ht="16.5" thickTop="1" thickBot="1" x14ac:dyDescent="0.3">
      <c r="A179" s="2" t="s">
        <v>349</v>
      </c>
      <c r="B179" s="22">
        <f>VLOOKUP(A179,'Financial Offer'!B:G,6,FALSE)</f>
        <v>0</v>
      </c>
      <c r="C179" s="23" t="str">
        <f t="shared" si="88"/>
        <v>No Discount Provided</v>
      </c>
      <c r="D179" s="23" t="str">
        <f t="shared" si="84"/>
        <v>No Discount Provided</v>
      </c>
      <c r="E179" s="23" t="str">
        <f t="shared" si="85"/>
        <v>No Discount Provided</v>
      </c>
      <c r="F179" s="23" t="str">
        <f t="shared" si="86"/>
        <v>No Discount Provided</v>
      </c>
      <c r="G179" s="23" t="str">
        <f t="shared" si="87"/>
        <v>No Discount Provided</v>
      </c>
      <c r="H179" s="27"/>
    </row>
    <row r="180" spans="1:8" ht="16.5" thickTop="1" thickBot="1" x14ac:dyDescent="0.3">
      <c r="A180" s="2" t="s">
        <v>350</v>
      </c>
      <c r="B180" s="22">
        <f>VLOOKUP(A180,'Financial Offer'!B:G,6,FALSE)</f>
        <v>0</v>
      </c>
      <c r="C180" s="23" t="str">
        <f t="shared" si="88"/>
        <v>No Discount Provided</v>
      </c>
      <c r="D180" s="23" t="str">
        <f t="shared" si="84"/>
        <v>No Discount Provided</v>
      </c>
      <c r="E180" s="23" t="str">
        <f t="shared" si="85"/>
        <v>No Discount Provided</v>
      </c>
      <c r="F180" s="23" t="str">
        <f t="shared" si="86"/>
        <v>No Discount Provided</v>
      </c>
      <c r="G180" s="23" t="str">
        <f t="shared" si="87"/>
        <v>No Discount Provided</v>
      </c>
      <c r="H180" s="27"/>
    </row>
    <row r="181" spans="1:8" ht="16.5" thickTop="1" thickBot="1" x14ac:dyDescent="0.3">
      <c r="A181" s="2" t="s">
        <v>351</v>
      </c>
      <c r="B181" s="22">
        <f>VLOOKUP(A181,'Financial Offer'!B:G,6,FALSE)</f>
        <v>0</v>
      </c>
      <c r="C181" s="23" t="str">
        <f t="shared" si="88"/>
        <v>No Discount Provided</v>
      </c>
      <c r="D181" s="23" t="str">
        <f t="shared" si="84"/>
        <v>No Discount Provided</v>
      </c>
      <c r="E181" s="23" t="str">
        <f t="shared" si="85"/>
        <v>No Discount Provided</v>
      </c>
      <c r="F181" s="23" t="str">
        <f t="shared" si="86"/>
        <v>No Discount Provided</v>
      </c>
      <c r="G181" s="23" t="str">
        <f t="shared" si="87"/>
        <v>No Discount Provided</v>
      </c>
      <c r="H181" s="27"/>
    </row>
    <row r="182" spans="1:8" ht="16.5" thickTop="1" thickBot="1" x14ac:dyDescent="0.3">
      <c r="A182" s="2" t="s">
        <v>352</v>
      </c>
      <c r="B182" s="22">
        <f>VLOOKUP(A182,'Financial Offer'!B:G,6,FALSE)</f>
        <v>0</v>
      </c>
      <c r="C182" s="23" t="str">
        <f t="shared" si="88"/>
        <v>No Discount Provided</v>
      </c>
      <c r="D182" s="23" t="str">
        <f t="shared" si="84"/>
        <v>No Discount Provided</v>
      </c>
      <c r="E182" s="23" t="str">
        <f t="shared" si="85"/>
        <v>No Discount Provided</v>
      </c>
      <c r="F182" s="23" t="str">
        <f t="shared" si="86"/>
        <v>No Discount Provided</v>
      </c>
      <c r="G182" s="23" t="str">
        <f t="shared" si="87"/>
        <v>No Discount Provided</v>
      </c>
      <c r="H182" s="27"/>
    </row>
    <row r="183" spans="1:8" ht="16.5" thickTop="1" thickBot="1" x14ac:dyDescent="0.3">
      <c r="A183" s="2" t="s">
        <v>353</v>
      </c>
      <c r="B183" s="22">
        <f>VLOOKUP(A183,'Financial Offer'!B:G,6,FALSE)</f>
        <v>0</v>
      </c>
      <c r="C183" s="23" t="str">
        <f t="shared" si="88"/>
        <v>No Discount Provided</v>
      </c>
      <c r="D183" s="23" t="str">
        <f t="shared" si="84"/>
        <v>No Discount Provided</v>
      </c>
      <c r="E183" s="23" t="str">
        <f t="shared" si="85"/>
        <v>No Discount Provided</v>
      </c>
      <c r="F183" s="23" t="str">
        <f t="shared" si="86"/>
        <v>No Discount Provided</v>
      </c>
      <c r="G183" s="23" t="str">
        <f t="shared" si="87"/>
        <v>No Discount Provided</v>
      </c>
      <c r="H183" s="27"/>
    </row>
    <row r="184" spans="1:8" ht="16.5" thickTop="1" thickBot="1" x14ac:dyDescent="0.3">
      <c r="A184" s="2" t="s">
        <v>354</v>
      </c>
      <c r="B184" s="22">
        <f>VLOOKUP(A184,'Financial Offer'!B:G,6,FALSE)</f>
        <v>0</v>
      </c>
      <c r="C184" s="23" t="str">
        <f t="shared" si="88"/>
        <v>No Discount Provided</v>
      </c>
      <c r="D184" s="23" t="str">
        <f t="shared" si="84"/>
        <v>No Discount Provided</v>
      </c>
      <c r="E184" s="23" t="str">
        <f t="shared" si="85"/>
        <v>No Discount Provided</v>
      </c>
      <c r="F184" s="23" t="str">
        <f t="shared" si="86"/>
        <v>No Discount Provided</v>
      </c>
      <c r="G184" s="23" t="str">
        <f t="shared" si="87"/>
        <v>No Discount Provided</v>
      </c>
      <c r="H184" s="27"/>
    </row>
    <row r="185" spans="1:8" ht="16.5" thickTop="1" thickBot="1" x14ac:dyDescent="0.3">
      <c r="A185" s="2" t="s">
        <v>355</v>
      </c>
      <c r="B185" s="22">
        <f>VLOOKUP(A185,'Financial Offer'!B:G,6,FALSE)</f>
        <v>0</v>
      </c>
      <c r="C185" s="23" t="str">
        <f t="shared" si="88"/>
        <v>No Discount Provided</v>
      </c>
      <c r="D185" s="23" t="str">
        <f t="shared" si="84"/>
        <v>No Discount Provided</v>
      </c>
      <c r="E185" s="23" t="str">
        <f t="shared" si="85"/>
        <v>No Discount Provided</v>
      </c>
      <c r="F185" s="23" t="str">
        <f t="shared" si="86"/>
        <v>No Discount Provided</v>
      </c>
      <c r="G185" s="23" t="str">
        <f t="shared" si="87"/>
        <v>No Discount Provided</v>
      </c>
      <c r="H185" s="27"/>
    </row>
    <row r="186" spans="1:8" ht="16.5" thickTop="1" thickBot="1" x14ac:dyDescent="0.3">
      <c r="A186" s="2" t="s">
        <v>356</v>
      </c>
      <c r="B186" s="22">
        <f>VLOOKUP(A186,'Financial Offer'!B:G,6,FALSE)</f>
        <v>0</v>
      </c>
      <c r="C186" s="23" t="str">
        <f t="shared" si="88"/>
        <v>No Discount Provided</v>
      </c>
      <c r="D186" s="23" t="str">
        <f t="shared" si="84"/>
        <v>No Discount Provided</v>
      </c>
      <c r="E186" s="23" t="str">
        <f t="shared" si="85"/>
        <v>No Discount Provided</v>
      </c>
      <c r="F186" s="23" t="str">
        <f t="shared" si="86"/>
        <v>No Discount Provided</v>
      </c>
      <c r="G186" s="23" t="str">
        <f t="shared" si="87"/>
        <v>No Discount Provided</v>
      </c>
      <c r="H186" s="27"/>
    </row>
    <row r="187" spans="1:8" ht="16.5" thickTop="1" thickBot="1" x14ac:dyDescent="0.3">
      <c r="A187" s="2" t="s">
        <v>357</v>
      </c>
      <c r="B187" s="22">
        <f>VLOOKUP(A187,'Financial Offer'!B:G,6,FALSE)</f>
        <v>0</v>
      </c>
      <c r="C187" s="23" t="str">
        <f t="shared" si="88"/>
        <v>No Discount Provided</v>
      </c>
      <c r="D187" s="23" t="str">
        <f t="shared" si="84"/>
        <v>No Discount Provided</v>
      </c>
      <c r="E187" s="23" t="str">
        <f t="shared" si="85"/>
        <v>No Discount Provided</v>
      </c>
      <c r="F187" s="23" t="str">
        <f t="shared" si="86"/>
        <v>No Discount Provided</v>
      </c>
      <c r="G187" s="23" t="str">
        <f t="shared" si="87"/>
        <v>No Discount Provided</v>
      </c>
      <c r="H187" s="27"/>
    </row>
    <row r="188" spans="1:8" ht="16.5" thickTop="1" thickBot="1" x14ac:dyDescent="0.3">
      <c r="A188" s="2" t="s">
        <v>358</v>
      </c>
      <c r="B188" s="22">
        <f>VLOOKUP(A188,'Financial Offer'!B:G,6,FALSE)</f>
        <v>0</v>
      </c>
      <c r="C188" s="23" t="str">
        <f t="shared" si="88"/>
        <v>No Discount Provided</v>
      </c>
      <c r="D188" s="23" t="str">
        <f t="shared" si="84"/>
        <v>No Discount Provided</v>
      </c>
      <c r="E188" s="23" t="str">
        <f t="shared" si="85"/>
        <v>No Discount Provided</v>
      </c>
      <c r="F188" s="23" t="str">
        <f t="shared" si="86"/>
        <v>No Discount Provided</v>
      </c>
      <c r="G188" s="23" t="str">
        <f t="shared" si="87"/>
        <v>No Discount Provided</v>
      </c>
      <c r="H188" s="27"/>
    </row>
    <row r="189" spans="1:8" ht="16.5" thickTop="1" thickBot="1" x14ac:dyDescent="0.3">
      <c r="A189" s="2" t="s">
        <v>359</v>
      </c>
      <c r="B189" s="22">
        <f>VLOOKUP(A189,'Financial Offer'!B:G,6,FALSE)</f>
        <v>0</v>
      </c>
      <c r="C189" s="23" t="str">
        <f t="shared" si="88"/>
        <v>No Discount Provided</v>
      </c>
      <c r="D189" s="23" t="str">
        <f t="shared" si="84"/>
        <v>No Discount Provided</v>
      </c>
      <c r="E189" s="23" t="str">
        <f t="shared" si="85"/>
        <v>No Discount Provided</v>
      </c>
      <c r="F189" s="23" t="str">
        <f t="shared" si="86"/>
        <v>No Discount Provided</v>
      </c>
      <c r="G189" s="23" t="str">
        <f t="shared" si="87"/>
        <v>No Discount Provided</v>
      </c>
      <c r="H189" s="27"/>
    </row>
    <row r="190" spans="1:8" ht="16.5" thickTop="1" thickBot="1" x14ac:dyDescent="0.3">
      <c r="A190" s="2" t="s">
        <v>360</v>
      </c>
      <c r="B190" s="22">
        <f>VLOOKUP(A190,'Financial Offer'!B:G,6,FALSE)</f>
        <v>0</v>
      </c>
      <c r="C190" s="23" t="str">
        <f t="shared" si="88"/>
        <v>No Discount Provided</v>
      </c>
      <c r="D190" s="23" t="str">
        <f t="shared" si="84"/>
        <v>No Discount Provided</v>
      </c>
      <c r="E190" s="23" t="str">
        <f t="shared" si="85"/>
        <v>No Discount Provided</v>
      </c>
      <c r="F190" s="23" t="str">
        <f t="shared" si="86"/>
        <v>No Discount Provided</v>
      </c>
      <c r="G190" s="23" t="str">
        <f t="shared" si="87"/>
        <v>No Discount Provided</v>
      </c>
      <c r="H190" s="27"/>
    </row>
    <row r="191" spans="1:8" ht="16.5" thickTop="1" thickBot="1" x14ac:dyDescent="0.3">
      <c r="A191" s="2" t="s">
        <v>361</v>
      </c>
      <c r="B191" s="22">
        <f>VLOOKUP(A191,'Financial Offer'!B:G,6,FALSE)</f>
        <v>0</v>
      </c>
      <c r="C191" s="23" t="str">
        <f t="shared" si="88"/>
        <v>No Discount Provided</v>
      </c>
      <c r="D191" s="23" t="str">
        <f t="shared" si="84"/>
        <v>No Discount Provided</v>
      </c>
      <c r="E191" s="23" t="str">
        <f t="shared" si="85"/>
        <v>No Discount Provided</v>
      </c>
      <c r="F191" s="23" t="str">
        <f t="shared" si="86"/>
        <v>No Discount Provided</v>
      </c>
      <c r="G191" s="23" t="str">
        <f t="shared" si="87"/>
        <v>No Discount Provided</v>
      </c>
      <c r="H191" s="27"/>
    </row>
    <row r="192" spans="1:8" ht="16.5" thickTop="1" thickBot="1" x14ac:dyDescent="0.3">
      <c r="A192" s="2" t="s">
        <v>362</v>
      </c>
      <c r="B192" s="22">
        <f>VLOOKUP(A192,'Financial Offer'!B:G,6,FALSE)</f>
        <v>0</v>
      </c>
      <c r="C192" s="23" t="str">
        <f t="shared" si="88"/>
        <v>No Discount Provided</v>
      </c>
      <c r="D192" s="23" t="str">
        <f t="shared" si="84"/>
        <v>No Discount Provided</v>
      </c>
      <c r="E192" s="23" t="str">
        <f t="shared" si="85"/>
        <v>No Discount Provided</v>
      </c>
      <c r="F192" s="23" t="str">
        <f t="shared" si="86"/>
        <v>No Discount Provided</v>
      </c>
      <c r="G192" s="23" t="str">
        <f t="shared" si="87"/>
        <v>No Discount Provided</v>
      </c>
      <c r="H192" s="27"/>
    </row>
    <row r="193" spans="1:8" ht="16.5" thickTop="1" thickBot="1" x14ac:dyDescent="0.3">
      <c r="A193" s="2" t="s">
        <v>363</v>
      </c>
      <c r="B193" s="22">
        <f>VLOOKUP(A193,'Financial Offer'!B:G,6,FALSE)</f>
        <v>0</v>
      </c>
      <c r="C193" s="23" t="str">
        <f t="shared" si="88"/>
        <v>No Discount Provided</v>
      </c>
      <c r="D193" s="23" t="str">
        <f t="shared" si="84"/>
        <v>No Discount Provided</v>
      </c>
      <c r="E193" s="23" t="str">
        <f t="shared" si="85"/>
        <v>No Discount Provided</v>
      </c>
      <c r="F193" s="23" t="str">
        <f t="shared" si="86"/>
        <v>No Discount Provided</v>
      </c>
      <c r="G193" s="23" t="str">
        <f t="shared" si="87"/>
        <v>No Discount Provided</v>
      </c>
      <c r="H193" s="27"/>
    </row>
    <row r="194" spans="1:8" ht="16.5" thickTop="1" thickBot="1" x14ac:dyDescent="0.3">
      <c r="A194" s="2" t="s">
        <v>364</v>
      </c>
      <c r="B194" s="22">
        <f>VLOOKUP(A194,'Financial Offer'!B:G,6,FALSE)</f>
        <v>0</v>
      </c>
      <c r="C194" s="23" t="str">
        <f t="shared" si="88"/>
        <v>No Discount Provided</v>
      </c>
      <c r="D194" s="23" t="str">
        <f t="shared" si="84"/>
        <v>No Discount Provided</v>
      </c>
      <c r="E194" s="23" t="str">
        <f t="shared" si="85"/>
        <v>No Discount Provided</v>
      </c>
      <c r="F194" s="23" t="str">
        <f t="shared" si="86"/>
        <v>No Discount Provided</v>
      </c>
      <c r="G194" s="23" t="str">
        <f t="shared" si="87"/>
        <v>No Discount Provided</v>
      </c>
      <c r="H194" s="27"/>
    </row>
    <row r="195" spans="1:8" ht="16.5" thickTop="1" thickBot="1" x14ac:dyDescent="0.3">
      <c r="A195" s="2" t="s">
        <v>365</v>
      </c>
      <c r="B195" s="22">
        <f>VLOOKUP(A195,'Financial Offer'!B:G,6,FALSE)</f>
        <v>0</v>
      </c>
      <c r="C195" s="23" t="str">
        <f t="shared" si="88"/>
        <v>No Discount Provided</v>
      </c>
      <c r="D195" s="23" t="str">
        <f t="shared" si="84"/>
        <v>No Discount Provided</v>
      </c>
      <c r="E195" s="23" t="str">
        <f t="shared" si="85"/>
        <v>No Discount Provided</v>
      </c>
      <c r="F195" s="23" t="str">
        <f t="shared" si="86"/>
        <v>No Discount Provided</v>
      </c>
      <c r="G195" s="23" t="str">
        <f t="shared" si="87"/>
        <v>No Discount Provided</v>
      </c>
      <c r="H195" s="27"/>
    </row>
    <row r="196" spans="1:8" ht="16.5" thickTop="1" thickBot="1" x14ac:dyDescent="0.3">
      <c r="A196" s="2" t="s">
        <v>366</v>
      </c>
      <c r="B196" s="22">
        <f>VLOOKUP(A196,'Financial Offer'!B:G,6,FALSE)</f>
        <v>0</v>
      </c>
      <c r="C196" s="23" t="str">
        <f t="shared" si="88"/>
        <v>No Discount Provided</v>
      </c>
      <c r="D196" s="23" t="str">
        <f t="shared" si="84"/>
        <v>No Discount Provided</v>
      </c>
      <c r="E196" s="23" t="str">
        <f t="shared" si="85"/>
        <v>No Discount Provided</v>
      </c>
      <c r="F196" s="23" t="str">
        <f t="shared" si="86"/>
        <v>No Discount Provided</v>
      </c>
      <c r="G196" s="23" t="str">
        <f t="shared" si="87"/>
        <v>No Discount Provided</v>
      </c>
      <c r="H196" s="27"/>
    </row>
    <row r="197" spans="1:8" ht="16.5" thickTop="1" thickBot="1" x14ac:dyDescent="0.3">
      <c r="A197" s="2" t="s">
        <v>367</v>
      </c>
      <c r="B197" s="22">
        <f>VLOOKUP(A197,'Financial Offer'!B:G,6,FALSE)</f>
        <v>0</v>
      </c>
      <c r="C197" s="23" t="str">
        <f t="shared" si="88"/>
        <v>No Discount Provided</v>
      </c>
      <c r="D197" s="23" t="str">
        <f t="shared" si="84"/>
        <v>No Discount Provided</v>
      </c>
      <c r="E197" s="23" t="str">
        <f t="shared" si="85"/>
        <v>No Discount Provided</v>
      </c>
      <c r="F197" s="23" t="str">
        <f t="shared" si="86"/>
        <v>No Discount Provided</v>
      </c>
      <c r="G197" s="23" t="str">
        <f t="shared" si="87"/>
        <v>No Discount Provided</v>
      </c>
      <c r="H197" s="27"/>
    </row>
    <row r="198" spans="1:8" ht="16.5" thickTop="1" thickBot="1" x14ac:dyDescent="0.3">
      <c r="A198" s="2" t="s">
        <v>368</v>
      </c>
      <c r="B198" s="22">
        <f>VLOOKUP(A198,'Financial Offer'!B:G,6,FALSE)</f>
        <v>0</v>
      </c>
      <c r="C198" s="23" t="str">
        <f t="shared" si="88"/>
        <v>No Discount Provided</v>
      </c>
      <c r="D198" s="23" t="str">
        <f t="shared" si="84"/>
        <v>No Discount Provided</v>
      </c>
      <c r="E198" s="23" t="str">
        <f t="shared" si="85"/>
        <v>No Discount Provided</v>
      </c>
      <c r="F198" s="23" t="str">
        <f t="shared" si="86"/>
        <v>No Discount Provided</v>
      </c>
      <c r="G198" s="23" t="str">
        <f t="shared" si="87"/>
        <v>No Discount Provided</v>
      </c>
      <c r="H198" s="27"/>
    </row>
    <row r="199" spans="1:8" ht="16.5" thickTop="1" thickBot="1" x14ac:dyDescent="0.3">
      <c r="A199" s="2" t="s">
        <v>369</v>
      </c>
      <c r="B199" s="22">
        <f>VLOOKUP(A199,'Financial Offer'!B:G,6,FALSE)</f>
        <v>0</v>
      </c>
      <c r="C199" s="23" t="str">
        <f t="shared" si="88"/>
        <v>No Discount Provided</v>
      </c>
      <c r="D199" s="23" t="str">
        <f t="shared" si="84"/>
        <v>No Discount Provided</v>
      </c>
      <c r="E199" s="23" t="str">
        <f t="shared" si="85"/>
        <v>No Discount Provided</v>
      </c>
      <c r="F199" s="23" t="str">
        <f t="shared" si="86"/>
        <v>No Discount Provided</v>
      </c>
      <c r="G199" s="23" t="str">
        <f t="shared" si="87"/>
        <v>No Discount Provided</v>
      </c>
      <c r="H199" s="27"/>
    </row>
    <row r="200" spans="1:8" ht="16.5" thickTop="1" thickBot="1" x14ac:dyDescent="0.3">
      <c r="A200" s="2" t="s">
        <v>370</v>
      </c>
      <c r="B200" s="22">
        <f>VLOOKUP(A200,'Financial Offer'!B:G,6,FALSE)</f>
        <v>0</v>
      </c>
      <c r="C200" s="23" t="str">
        <f t="shared" si="88"/>
        <v>No Discount Provided</v>
      </c>
      <c r="D200" s="23" t="str">
        <f t="shared" si="84"/>
        <v>No Discount Provided</v>
      </c>
      <c r="E200" s="23" t="str">
        <f t="shared" si="85"/>
        <v>No Discount Provided</v>
      </c>
      <c r="F200" s="23" t="str">
        <f t="shared" si="86"/>
        <v>No Discount Provided</v>
      </c>
      <c r="G200" s="23" t="str">
        <f t="shared" si="87"/>
        <v>No Discount Provided</v>
      </c>
      <c r="H200" s="27"/>
    </row>
    <row r="201" spans="1:8" ht="16.5" thickTop="1" thickBot="1" x14ac:dyDescent="0.3">
      <c r="A201" s="2" t="s">
        <v>371</v>
      </c>
      <c r="B201" s="22">
        <f>VLOOKUP(A201,'Financial Offer'!B:G,6,FALSE)</f>
        <v>0</v>
      </c>
      <c r="C201" s="23" t="str">
        <f t="shared" si="88"/>
        <v>No Discount Provided</v>
      </c>
      <c r="D201" s="23" t="str">
        <f t="shared" si="84"/>
        <v>No Discount Provided</v>
      </c>
      <c r="E201" s="23" t="str">
        <f t="shared" si="85"/>
        <v>No Discount Provided</v>
      </c>
      <c r="F201" s="23" t="str">
        <f t="shared" si="86"/>
        <v>No Discount Provided</v>
      </c>
      <c r="G201" s="23" t="str">
        <f t="shared" si="87"/>
        <v>No Discount Provided</v>
      </c>
      <c r="H201" s="27"/>
    </row>
    <row r="202" spans="1:8" ht="16.5" thickTop="1" thickBot="1" x14ac:dyDescent="0.3">
      <c r="A202" s="2" t="s">
        <v>459</v>
      </c>
      <c r="B202" s="22">
        <f>VLOOKUP(A202,'Financial Offer'!B:G,6,FALSE)</f>
        <v>0</v>
      </c>
      <c r="C202" s="23" t="str">
        <f t="shared" si="88"/>
        <v>No Discount Provided</v>
      </c>
      <c r="D202" s="23" t="str">
        <f t="shared" si="84"/>
        <v>No Discount Provided</v>
      </c>
      <c r="E202" s="23" t="str">
        <f t="shared" si="85"/>
        <v>No Discount Provided</v>
      </c>
      <c r="F202" s="23" t="str">
        <f t="shared" si="86"/>
        <v>No Discount Provided</v>
      </c>
      <c r="G202" s="23" t="str">
        <f t="shared" si="87"/>
        <v>No Discount Provided</v>
      </c>
      <c r="H202" s="27"/>
    </row>
    <row r="203" spans="1:8" ht="16.5" thickTop="1" thickBot="1" x14ac:dyDescent="0.3">
      <c r="A203" s="2" t="s">
        <v>372</v>
      </c>
      <c r="B203" s="22">
        <f>VLOOKUP(A203,'Financial Offer'!B:G,6,FALSE)</f>
        <v>0</v>
      </c>
      <c r="C203" s="23" t="str">
        <f t="shared" si="88"/>
        <v>No Discount Provided</v>
      </c>
      <c r="D203" s="23" t="str">
        <f t="shared" si="84"/>
        <v>No Discount Provided</v>
      </c>
      <c r="E203" s="23" t="str">
        <f t="shared" si="85"/>
        <v>No Discount Provided</v>
      </c>
      <c r="F203" s="23" t="str">
        <f t="shared" si="86"/>
        <v>No Discount Provided</v>
      </c>
      <c r="G203" s="23" t="str">
        <f t="shared" si="87"/>
        <v>No Discount Provided</v>
      </c>
      <c r="H203" s="27"/>
    </row>
    <row r="204" spans="1:8" ht="16.5" thickTop="1" thickBot="1" x14ac:dyDescent="0.3">
      <c r="A204" s="2" t="s">
        <v>373</v>
      </c>
      <c r="B204" s="22">
        <f>VLOOKUP(A204,'Financial Offer'!B:G,6,FALSE)</f>
        <v>0</v>
      </c>
      <c r="C204" s="23" t="str">
        <f t="shared" si="88"/>
        <v>No Discount Provided</v>
      </c>
      <c r="D204" s="23" t="str">
        <f t="shared" si="84"/>
        <v>No Discount Provided</v>
      </c>
      <c r="E204" s="23" t="str">
        <f t="shared" si="85"/>
        <v>No Discount Provided</v>
      </c>
      <c r="F204" s="23" t="str">
        <f t="shared" si="86"/>
        <v>No Discount Provided</v>
      </c>
      <c r="G204" s="23" t="str">
        <f t="shared" si="87"/>
        <v>No Discount Provided</v>
      </c>
      <c r="H204" s="27"/>
    </row>
    <row r="205" spans="1:8" ht="16.5" thickTop="1" thickBot="1" x14ac:dyDescent="0.3">
      <c r="A205" s="2" t="s">
        <v>374</v>
      </c>
      <c r="B205" s="22">
        <f>VLOOKUP(A205,'Financial Offer'!B:G,6,FALSE)</f>
        <v>0</v>
      </c>
      <c r="C205" s="23" t="str">
        <f t="shared" si="88"/>
        <v>No Discount Provided</v>
      </c>
      <c r="D205" s="23" t="str">
        <f t="shared" si="84"/>
        <v>No Discount Provided</v>
      </c>
      <c r="E205" s="23" t="str">
        <f t="shared" si="85"/>
        <v>No Discount Provided</v>
      </c>
      <c r="F205" s="23" t="str">
        <f t="shared" si="86"/>
        <v>No Discount Provided</v>
      </c>
      <c r="G205" s="23" t="str">
        <f t="shared" si="87"/>
        <v>No Discount Provided</v>
      </c>
      <c r="H205" s="27"/>
    </row>
    <row r="206" spans="1:8" ht="16.5" thickTop="1" thickBot="1" x14ac:dyDescent="0.3">
      <c r="A206" s="2" t="s">
        <v>375</v>
      </c>
      <c r="B206" s="22">
        <f>VLOOKUP(A206,'Financial Offer'!B:G,6,FALSE)</f>
        <v>0</v>
      </c>
      <c r="C206" s="23" t="str">
        <f t="shared" si="88"/>
        <v>No Discount Provided</v>
      </c>
      <c r="D206" s="23" t="str">
        <f t="shared" si="84"/>
        <v>No Discount Provided</v>
      </c>
      <c r="E206" s="23" t="str">
        <f t="shared" si="85"/>
        <v>No Discount Provided</v>
      </c>
      <c r="F206" s="23" t="str">
        <f t="shared" si="86"/>
        <v>No Discount Provided</v>
      </c>
      <c r="G206" s="23" t="str">
        <f t="shared" si="87"/>
        <v>No Discount Provided</v>
      </c>
      <c r="H206" s="27"/>
    </row>
    <row r="207" spans="1:8" ht="16.5" thickTop="1" thickBot="1" x14ac:dyDescent="0.3">
      <c r="A207" s="2" t="s">
        <v>376</v>
      </c>
      <c r="B207" s="22">
        <f>VLOOKUP(A207,'Financial Offer'!B:G,6,FALSE)</f>
        <v>0</v>
      </c>
      <c r="C207" s="23" t="str">
        <f t="shared" si="88"/>
        <v>No Discount Provided</v>
      </c>
      <c r="D207" s="23" t="str">
        <f t="shared" si="84"/>
        <v>No Discount Provided</v>
      </c>
      <c r="E207" s="23" t="str">
        <f t="shared" si="85"/>
        <v>No Discount Provided</v>
      </c>
      <c r="F207" s="23" t="str">
        <f t="shared" si="86"/>
        <v>No Discount Provided</v>
      </c>
      <c r="G207" s="23" t="str">
        <f t="shared" si="87"/>
        <v>No Discount Provided</v>
      </c>
      <c r="H207" s="27"/>
    </row>
    <row r="208" spans="1:8" ht="16.5" thickTop="1" thickBot="1" x14ac:dyDescent="0.3">
      <c r="A208" s="2" t="s">
        <v>377</v>
      </c>
      <c r="B208" s="22">
        <f>VLOOKUP(A208,'Financial Offer'!B:G,6,FALSE)</f>
        <v>0</v>
      </c>
      <c r="C208" s="23" t="str">
        <f t="shared" si="88"/>
        <v>No Discount Provided</v>
      </c>
      <c r="D208" s="23" t="str">
        <f t="shared" si="84"/>
        <v>No Discount Provided</v>
      </c>
      <c r="E208" s="23" t="str">
        <f t="shared" si="85"/>
        <v>No Discount Provided</v>
      </c>
      <c r="F208" s="23" t="str">
        <f t="shared" si="86"/>
        <v>No Discount Provided</v>
      </c>
      <c r="G208" s="23" t="str">
        <f t="shared" si="87"/>
        <v>No Discount Provided</v>
      </c>
      <c r="H208" s="27"/>
    </row>
    <row r="209" spans="1:8" ht="16.5" thickTop="1" thickBot="1" x14ac:dyDescent="0.3">
      <c r="A209" s="2" t="s">
        <v>378</v>
      </c>
      <c r="B209" s="22">
        <f>VLOOKUP(A209,'Financial Offer'!B:G,6,FALSE)</f>
        <v>0</v>
      </c>
      <c r="C209" s="23" t="str">
        <f t="shared" si="88"/>
        <v>No Discount Provided</v>
      </c>
      <c r="D209" s="23" t="str">
        <f t="shared" si="84"/>
        <v>No Discount Provided</v>
      </c>
      <c r="E209" s="23" t="str">
        <f t="shared" si="85"/>
        <v>No Discount Provided</v>
      </c>
      <c r="F209" s="23" t="str">
        <f t="shared" si="86"/>
        <v>No Discount Provided</v>
      </c>
      <c r="G209" s="23" t="str">
        <f t="shared" si="87"/>
        <v>No Discount Provided</v>
      </c>
      <c r="H209" s="27"/>
    </row>
    <row r="210" spans="1:8" ht="16.5" thickTop="1" thickBot="1" x14ac:dyDescent="0.3">
      <c r="A210" s="2" t="s">
        <v>379</v>
      </c>
      <c r="B210" s="22">
        <f>VLOOKUP(A210,'Financial Offer'!B:G,6,FALSE)</f>
        <v>0</v>
      </c>
      <c r="C210" s="23" t="str">
        <f t="shared" si="88"/>
        <v>No Discount Provided</v>
      </c>
      <c r="D210" s="23" t="str">
        <f t="shared" si="84"/>
        <v>No Discount Provided</v>
      </c>
      <c r="E210" s="23" t="str">
        <f t="shared" si="85"/>
        <v>No Discount Provided</v>
      </c>
      <c r="F210" s="23" t="str">
        <f t="shared" si="86"/>
        <v>No Discount Provided</v>
      </c>
      <c r="G210" s="23" t="str">
        <f t="shared" si="87"/>
        <v>No Discount Provided</v>
      </c>
      <c r="H210" s="27"/>
    </row>
    <row r="211" spans="1:8" ht="16.5" thickTop="1" thickBot="1" x14ac:dyDescent="0.3">
      <c r="A211" s="2" t="s">
        <v>380</v>
      </c>
      <c r="B211" s="22">
        <f>VLOOKUP(A211,'Financial Offer'!B:G,6,FALSE)</f>
        <v>0</v>
      </c>
      <c r="C211" s="23" t="str">
        <f t="shared" ref="C211:C215" si="89">IF($C$53=0,"No Discount Provided",SUM((B211)-(B211*$C$53)))</f>
        <v>No Discount Provided</v>
      </c>
      <c r="D211" s="23" t="str">
        <f t="shared" ref="D211:D215" si="90">IF($D$53=0,"No Discount Provided",SUM((B211)-(B211*$D$53)))</f>
        <v>No Discount Provided</v>
      </c>
      <c r="E211" s="23" t="str">
        <f t="shared" ref="E211:E215" si="91">IF($E$53=0,"No Discount Provided",SUM((B211)-(B211*$E$53)))</f>
        <v>No Discount Provided</v>
      </c>
      <c r="F211" s="23" t="str">
        <f t="shared" ref="F211:F215" si="92">IF($F$53=0,"No Discount Provided",SUM((B211)-(B211*$F$53)))</f>
        <v>No Discount Provided</v>
      </c>
      <c r="G211" s="23" t="str">
        <f t="shared" ref="G211:G215" si="93">IF($G$53=0,"No Discount Provided",SUM((B211)-(B211*$G$53)))</f>
        <v>No Discount Provided</v>
      </c>
      <c r="H211" s="27"/>
    </row>
    <row r="212" spans="1:8" ht="16.5" thickTop="1" thickBot="1" x14ac:dyDescent="0.3">
      <c r="A212" s="2" t="s">
        <v>381</v>
      </c>
      <c r="B212" s="22">
        <f>VLOOKUP(A212,'Financial Offer'!B:G,6,FALSE)</f>
        <v>0</v>
      </c>
      <c r="C212" s="23" t="str">
        <f t="shared" si="89"/>
        <v>No Discount Provided</v>
      </c>
      <c r="D212" s="23" t="str">
        <f t="shared" si="90"/>
        <v>No Discount Provided</v>
      </c>
      <c r="E212" s="23" t="str">
        <f t="shared" si="91"/>
        <v>No Discount Provided</v>
      </c>
      <c r="F212" s="23" t="str">
        <f t="shared" si="92"/>
        <v>No Discount Provided</v>
      </c>
      <c r="G212" s="23" t="str">
        <f t="shared" si="93"/>
        <v>No Discount Provided</v>
      </c>
      <c r="H212" s="27"/>
    </row>
    <row r="213" spans="1:8" ht="16.5" thickTop="1" thickBot="1" x14ac:dyDescent="0.3">
      <c r="A213" s="2" t="s">
        <v>382</v>
      </c>
      <c r="B213" s="22">
        <f>VLOOKUP(A213,'Financial Offer'!B:G,6,FALSE)</f>
        <v>0</v>
      </c>
      <c r="C213" s="23" t="str">
        <f t="shared" si="89"/>
        <v>No Discount Provided</v>
      </c>
      <c r="D213" s="23" t="str">
        <f t="shared" si="90"/>
        <v>No Discount Provided</v>
      </c>
      <c r="E213" s="23" t="str">
        <f t="shared" si="91"/>
        <v>No Discount Provided</v>
      </c>
      <c r="F213" s="23" t="str">
        <f t="shared" si="92"/>
        <v>No Discount Provided</v>
      </c>
      <c r="G213" s="23" t="str">
        <f t="shared" si="93"/>
        <v>No Discount Provided</v>
      </c>
      <c r="H213" s="27"/>
    </row>
    <row r="214" spans="1:8" ht="16.5" thickTop="1" thickBot="1" x14ac:dyDescent="0.3">
      <c r="A214" s="2" t="s">
        <v>383</v>
      </c>
      <c r="B214" s="22">
        <f>VLOOKUP(A214,'Financial Offer'!B:G,6,FALSE)</f>
        <v>0</v>
      </c>
      <c r="C214" s="23" t="str">
        <f t="shared" si="89"/>
        <v>No Discount Provided</v>
      </c>
      <c r="D214" s="23" t="str">
        <f t="shared" si="90"/>
        <v>No Discount Provided</v>
      </c>
      <c r="E214" s="23" t="str">
        <f t="shared" si="91"/>
        <v>No Discount Provided</v>
      </c>
      <c r="F214" s="23" t="str">
        <f t="shared" si="92"/>
        <v>No Discount Provided</v>
      </c>
      <c r="G214" s="23" t="str">
        <f t="shared" si="93"/>
        <v>No Discount Provided</v>
      </c>
      <c r="H214" s="27"/>
    </row>
    <row r="215" spans="1:8" ht="16.5" thickTop="1" thickBot="1" x14ac:dyDescent="0.3">
      <c r="A215" s="2" t="s">
        <v>384</v>
      </c>
      <c r="B215" s="22">
        <f>VLOOKUP(A215,'Financial Offer'!B:G,6,FALSE)</f>
        <v>0</v>
      </c>
      <c r="C215" s="23" t="str">
        <f t="shared" si="89"/>
        <v>No Discount Provided</v>
      </c>
      <c r="D215" s="23" t="str">
        <f t="shared" si="90"/>
        <v>No Discount Provided</v>
      </c>
      <c r="E215" s="23" t="str">
        <f t="shared" si="91"/>
        <v>No Discount Provided</v>
      </c>
      <c r="F215" s="23" t="str">
        <f t="shared" si="92"/>
        <v>No Discount Provided</v>
      </c>
      <c r="G215" s="23" t="str">
        <f t="shared" si="93"/>
        <v>No Discount Provided</v>
      </c>
      <c r="H215" s="27"/>
    </row>
    <row r="216" spans="1:8" ht="35.25" thickTop="1" thickBot="1" x14ac:dyDescent="0.3">
      <c r="A216" s="16" t="s">
        <v>9</v>
      </c>
      <c r="B216" s="19">
        <f>SUM(B168:B170)</f>
        <v>0</v>
      </c>
      <c r="C216" s="19">
        <f t="shared" ref="C216:G216" si="94">SUM(C206,C205,C204,C200,C190,C189,C188,C184,C174,C173,C172,C168)</f>
        <v>0</v>
      </c>
      <c r="D216" s="19">
        <f t="shared" si="94"/>
        <v>0</v>
      </c>
      <c r="E216" s="19">
        <f t="shared" si="94"/>
        <v>0</v>
      </c>
      <c r="F216" s="19">
        <f t="shared" si="94"/>
        <v>0</v>
      </c>
      <c r="G216" s="19">
        <f t="shared" si="94"/>
        <v>0</v>
      </c>
      <c r="H216" s="20">
        <f>SUM(C216:G216)</f>
        <v>0</v>
      </c>
    </row>
    <row r="217" spans="1:8" ht="16.5" thickTop="1" thickBot="1" x14ac:dyDescent="0.3">
      <c r="A217" s="28" t="s">
        <v>102</v>
      </c>
      <c r="B217" s="12" t="s">
        <v>2</v>
      </c>
      <c r="C217" s="11">
        <f>VLOOKUP(A217,'Financial Offer'!B:G,2,FALSE)</f>
        <v>0</v>
      </c>
      <c r="D217" s="11">
        <f>VLOOKUP(A217,'Financial Offer'!B:G,3,FALSE)</f>
        <v>0</v>
      </c>
      <c r="E217" s="11">
        <f>VLOOKUP(A217,'Financial Offer'!B:G,4,FALSE)</f>
        <v>0</v>
      </c>
      <c r="F217" s="11">
        <f>VLOOKUP(A217,'Financial Offer'!B:G,5,FALSE)</f>
        <v>0</v>
      </c>
      <c r="G217" s="11">
        <f>VLOOKUP(A217,'Financial Offer'!B:G,6,FALSE)</f>
        <v>0</v>
      </c>
      <c r="H217" s="27"/>
    </row>
    <row r="218" spans="1:8" ht="16.5" thickTop="1" thickBot="1" x14ac:dyDescent="0.3">
      <c r="A218" s="3" t="s">
        <v>77</v>
      </c>
      <c r="B218" s="19">
        <f>VLOOKUP(A218,'Financial Offer'!B:G,6,FALSE)</f>
        <v>0</v>
      </c>
      <c r="C218" s="21" t="str">
        <f>IF($C$53=0,"No Discount Provided",SUM((B218)-(B218*$C$53)))</f>
        <v>No Discount Provided</v>
      </c>
      <c r="D218" s="21" t="str">
        <f t="shared" ref="D218:D260" si="95">IF($D$53=0,"No Discount Provided",SUM((B218)-(B218*$D$53)))</f>
        <v>No Discount Provided</v>
      </c>
      <c r="E218" s="21" t="str">
        <f t="shared" ref="E218:E260" si="96">IF($E$53=0,"No Discount Provided",SUM((B218)-(B218*$E$53)))</f>
        <v>No Discount Provided</v>
      </c>
      <c r="F218" s="21" t="str">
        <f t="shared" ref="F218:F260" si="97">IF($F$53=0,"No Discount Provided",SUM((B218)-(B218*$F$53)))</f>
        <v>No Discount Provided</v>
      </c>
      <c r="G218" s="21" t="str">
        <f t="shared" ref="G218:G260" si="98">IF($G$53=0,"No Discount Provided",SUM((B218)-(B218*$G$53)))</f>
        <v>No Discount Provided</v>
      </c>
      <c r="H218" s="27"/>
    </row>
    <row r="219" spans="1:8" ht="16.5" thickTop="1" thickBot="1" x14ac:dyDescent="0.3">
      <c r="A219" s="2" t="s">
        <v>78</v>
      </c>
      <c r="B219" s="19">
        <f>VLOOKUP(A219,'Financial Offer'!B:G,6,FALSE)</f>
        <v>0</v>
      </c>
      <c r="C219" s="21" t="str">
        <f t="shared" ref="C219:C260" si="99">IF($C$53=0,"No Discount Provided",SUM((B219)-(B219*$C$53)))</f>
        <v>No Discount Provided</v>
      </c>
      <c r="D219" s="21" t="str">
        <f t="shared" si="95"/>
        <v>No Discount Provided</v>
      </c>
      <c r="E219" s="21" t="str">
        <f t="shared" si="96"/>
        <v>No Discount Provided</v>
      </c>
      <c r="F219" s="21" t="str">
        <f t="shared" si="97"/>
        <v>No Discount Provided</v>
      </c>
      <c r="G219" s="21" t="str">
        <f t="shared" si="98"/>
        <v>No Discount Provided</v>
      </c>
      <c r="H219" s="27"/>
    </row>
    <row r="220" spans="1:8" ht="16.5" thickTop="1" thickBot="1" x14ac:dyDescent="0.3">
      <c r="A220" s="2" t="s">
        <v>437</v>
      </c>
      <c r="B220" s="19">
        <f>VLOOKUP(A220,'Financial Offer'!B:G,6,FALSE)</f>
        <v>0</v>
      </c>
      <c r="C220" s="21" t="str">
        <f t="shared" si="99"/>
        <v>No Discount Provided</v>
      </c>
      <c r="D220" s="21" t="str">
        <f t="shared" si="95"/>
        <v>No Discount Provided</v>
      </c>
      <c r="E220" s="21" t="str">
        <f t="shared" si="96"/>
        <v>No Discount Provided</v>
      </c>
      <c r="F220" s="21" t="str">
        <f t="shared" si="97"/>
        <v>No Discount Provided</v>
      </c>
      <c r="G220" s="21" t="str">
        <f t="shared" si="98"/>
        <v>No Discount Provided</v>
      </c>
      <c r="H220" s="27"/>
    </row>
    <row r="221" spans="1:8" ht="16.5" thickTop="1" thickBot="1" x14ac:dyDescent="0.3">
      <c r="A221" s="2" t="s">
        <v>79</v>
      </c>
      <c r="B221" s="22">
        <f>VLOOKUP(A221,'Financial Offer'!B:G,6,FALSE)</f>
        <v>0</v>
      </c>
      <c r="C221" s="23" t="str">
        <f t="shared" si="99"/>
        <v>No Discount Provided</v>
      </c>
      <c r="D221" s="23" t="str">
        <f t="shared" si="95"/>
        <v>No Discount Provided</v>
      </c>
      <c r="E221" s="23" t="str">
        <f t="shared" si="96"/>
        <v>No Discount Provided</v>
      </c>
      <c r="F221" s="23" t="str">
        <f t="shared" si="97"/>
        <v>No Discount Provided</v>
      </c>
      <c r="G221" s="23" t="str">
        <f t="shared" si="98"/>
        <v>No Discount Provided</v>
      </c>
      <c r="H221" s="27"/>
    </row>
    <row r="222" spans="1:8" ht="16.5" thickTop="1" thickBot="1" x14ac:dyDescent="0.3">
      <c r="A222" s="2" t="s">
        <v>438</v>
      </c>
      <c r="B222" s="22">
        <f>VLOOKUP(A222,'Financial Offer'!B:G,6,FALSE)</f>
        <v>0</v>
      </c>
      <c r="C222" s="23" t="str">
        <f t="shared" si="99"/>
        <v>No Discount Provided</v>
      </c>
      <c r="D222" s="23" t="str">
        <f t="shared" si="95"/>
        <v>No Discount Provided</v>
      </c>
      <c r="E222" s="23" t="str">
        <f t="shared" si="96"/>
        <v>No Discount Provided</v>
      </c>
      <c r="F222" s="23" t="str">
        <f t="shared" si="97"/>
        <v>No Discount Provided</v>
      </c>
      <c r="G222" s="23" t="str">
        <f t="shared" si="98"/>
        <v>No Discount Provided</v>
      </c>
      <c r="H222" s="27"/>
    </row>
    <row r="223" spans="1:8" ht="16.5" thickTop="1" thickBot="1" x14ac:dyDescent="0.3">
      <c r="A223" s="2" t="s">
        <v>439</v>
      </c>
      <c r="B223" s="22">
        <f>VLOOKUP(A223,'Financial Offer'!B:G,6,FALSE)</f>
        <v>0</v>
      </c>
      <c r="C223" s="23" t="str">
        <f t="shared" si="99"/>
        <v>No Discount Provided</v>
      </c>
      <c r="D223" s="23" t="str">
        <f t="shared" si="95"/>
        <v>No Discount Provided</v>
      </c>
      <c r="E223" s="23" t="str">
        <f t="shared" si="96"/>
        <v>No Discount Provided</v>
      </c>
      <c r="F223" s="23" t="str">
        <f t="shared" si="97"/>
        <v>No Discount Provided</v>
      </c>
      <c r="G223" s="23" t="str">
        <f t="shared" si="98"/>
        <v>No Discount Provided</v>
      </c>
      <c r="H223" s="27"/>
    </row>
    <row r="224" spans="1:8" ht="16.5" thickTop="1" thickBot="1" x14ac:dyDescent="0.3">
      <c r="A224" s="2" t="s">
        <v>440</v>
      </c>
      <c r="B224" s="22">
        <f>VLOOKUP(A224,'Financial Offer'!B:G,6,FALSE)</f>
        <v>0</v>
      </c>
      <c r="C224" s="23" t="str">
        <f t="shared" si="99"/>
        <v>No Discount Provided</v>
      </c>
      <c r="D224" s="23" t="str">
        <f t="shared" si="95"/>
        <v>No Discount Provided</v>
      </c>
      <c r="E224" s="23" t="str">
        <f t="shared" si="96"/>
        <v>No Discount Provided</v>
      </c>
      <c r="F224" s="23" t="str">
        <f t="shared" si="97"/>
        <v>No Discount Provided</v>
      </c>
      <c r="G224" s="23" t="str">
        <f t="shared" si="98"/>
        <v>No Discount Provided</v>
      </c>
      <c r="H224" s="27"/>
    </row>
    <row r="225" spans="1:8" ht="16.5" thickTop="1" thickBot="1" x14ac:dyDescent="0.3">
      <c r="A225" s="2" t="s">
        <v>441</v>
      </c>
      <c r="B225" s="22">
        <f>VLOOKUP(A225,'Financial Offer'!B:G,6,FALSE)</f>
        <v>0</v>
      </c>
      <c r="C225" s="23" t="str">
        <f t="shared" si="99"/>
        <v>No Discount Provided</v>
      </c>
      <c r="D225" s="23" t="str">
        <f t="shared" si="95"/>
        <v>No Discount Provided</v>
      </c>
      <c r="E225" s="23" t="str">
        <f t="shared" si="96"/>
        <v>No Discount Provided</v>
      </c>
      <c r="F225" s="23" t="str">
        <f t="shared" si="97"/>
        <v>No Discount Provided</v>
      </c>
      <c r="G225" s="23" t="str">
        <f t="shared" si="98"/>
        <v>No Discount Provided</v>
      </c>
      <c r="H225" s="27"/>
    </row>
    <row r="226" spans="1:8" ht="16.5" thickTop="1" thickBot="1" x14ac:dyDescent="0.3">
      <c r="A226" s="2" t="s">
        <v>442</v>
      </c>
      <c r="B226" s="22">
        <f>VLOOKUP(A226,'Financial Offer'!B:G,6,FALSE)</f>
        <v>0</v>
      </c>
      <c r="C226" s="23" t="str">
        <f t="shared" si="99"/>
        <v>No Discount Provided</v>
      </c>
      <c r="D226" s="23" t="str">
        <f t="shared" si="95"/>
        <v>No Discount Provided</v>
      </c>
      <c r="E226" s="23" t="str">
        <f t="shared" si="96"/>
        <v>No Discount Provided</v>
      </c>
      <c r="F226" s="23" t="str">
        <f t="shared" si="97"/>
        <v>No Discount Provided</v>
      </c>
      <c r="G226" s="23" t="str">
        <f t="shared" si="98"/>
        <v>No Discount Provided</v>
      </c>
      <c r="H226" s="27"/>
    </row>
    <row r="227" spans="1:8" ht="16.5" thickTop="1" thickBot="1" x14ac:dyDescent="0.3">
      <c r="A227" s="2" t="s">
        <v>443</v>
      </c>
      <c r="B227" s="22">
        <f>VLOOKUP(A227,'Financial Offer'!B:G,6,FALSE)</f>
        <v>0</v>
      </c>
      <c r="C227" s="23" t="str">
        <f t="shared" si="99"/>
        <v>No Discount Provided</v>
      </c>
      <c r="D227" s="23" t="str">
        <f t="shared" si="95"/>
        <v>No Discount Provided</v>
      </c>
      <c r="E227" s="23" t="str">
        <f t="shared" si="96"/>
        <v>No Discount Provided</v>
      </c>
      <c r="F227" s="23" t="str">
        <f t="shared" si="97"/>
        <v>No Discount Provided</v>
      </c>
      <c r="G227" s="23" t="str">
        <f t="shared" si="98"/>
        <v>No Discount Provided</v>
      </c>
      <c r="H227" s="27"/>
    </row>
    <row r="228" spans="1:8" ht="16.5" thickTop="1" thickBot="1" x14ac:dyDescent="0.3">
      <c r="A228" s="2" t="s">
        <v>80</v>
      </c>
      <c r="B228" s="22">
        <f>VLOOKUP(A228,'Financial Offer'!B:G,6,FALSE)</f>
        <v>0</v>
      </c>
      <c r="C228" s="23" t="str">
        <f t="shared" si="99"/>
        <v>No Discount Provided</v>
      </c>
      <c r="D228" s="23" t="str">
        <f t="shared" si="95"/>
        <v>No Discount Provided</v>
      </c>
      <c r="E228" s="23" t="str">
        <f t="shared" si="96"/>
        <v>No Discount Provided</v>
      </c>
      <c r="F228" s="23" t="str">
        <f t="shared" si="97"/>
        <v>No Discount Provided</v>
      </c>
      <c r="G228" s="23" t="str">
        <f t="shared" si="98"/>
        <v>No Discount Provided</v>
      </c>
      <c r="H228" s="27"/>
    </row>
    <row r="229" spans="1:8" ht="16.5" thickTop="1" thickBot="1" x14ac:dyDescent="0.3">
      <c r="A229" s="2" t="s">
        <v>81</v>
      </c>
      <c r="B229" s="22">
        <f>VLOOKUP(A229,'Financial Offer'!B:G,6,FALSE)</f>
        <v>0</v>
      </c>
      <c r="C229" s="23" t="str">
        <f t="shared" si="99"/>
        <v>No Discount Provided</v>
      </c>
      <c r="D229" s="23" t="str">
        <f t="shared" si="95"/>
        <v>No Discount Provided</v>
      </c>
      <c r="E229" s="23" t="str">
        <f t="shared" si="96"/>
        <v>No Discount Provided</v>
      </c>
      <c r="F229" s="23" t="str">
        <f t="shared" si="97"/>
        <v>No Discount Provided</v>
      </c>
      <c r="G229" s="23" t="str">
        <f t="shared" si="98"/>
        <v>No Discount Provided</v>
      </c>
      <c r="H229" s="27"/>
    </row>
    <row r="230" spans="1:8" ht="16.5" thickTop="1" thickBot="1" x14ac:dyDescent="0.3">
      <c r="A230" s="2" t="s">
        <v>82</v>
      </c>
      <c r="B230" s="22">
        <f>VLOOKUP(A230,'Financial Offer'!B:G,6,FALSE)</f>
        <v>0</v>
      </c>
      <c r="C230" s="23" t="str">
        <f t="shared" si="99"/>
        <v>No Discount Provided</v>
      </c>
      <c r="D230" s="23" t="str">
        <f t="shared" si="95"/>
        <v>No Discount Provided</v>
      </c>
      <c r="E230" s="23" t="str">
        <f t="shared" si="96"/>
        <v>No Discount Provided</v>
      </c>
      <c r="F230" s="23" t="str">
        <f t="shared" si="97"/>
        <v>No Discount Provided</v>
      </c>
      <c r="G230" s="23" t="str">
        <f t="shared" si="98"/>
        <v>No Discount Provided</v>
      </c>
      <c r="H230" s="27"/>
    </row>
    <row r="231" spans="1:8" ht="16.5" thickTop="1" thickBot="1" x14ac:dyDescent="0.3">
      <c r="A231" s="2" t="s">
        <v>83</v>
      </c>
      <c r="B231" s="22">
        <f>VLOOKUP(A231,'Financial Offer'!B:G,6,FALSE)</f>
        <v>0</v>
      </c>
      <c r="C231" s="23" t="str">
        <f t="shared" si="99"/>
        <v>No Discount Provided</v>
      </c>
      <c r="D231" s="23" t="str">
        <f t="shared" si="95"/>
        <v>No Discount Provided</v>
      </c>
      <c r="E231" s="23" t="str">
        <f t="shared" si="96"/>
        <v>No Discount Provided</v>
      </c>
      <c r="F231" s="23" t="str">
        <f t="shared" si="97"/>
        <v>No Discount Provided</v>
      </c>
      <c r="G231" s="23" t="str">
        <f t="shared" si="98"/>
        <v>No Discount Provided</v>
      </c>
      <c r="H231" s="27"/>
    </row>
    <row r="232" spans="1:8" ht="16.5" thickTop="1" thickBot="1" x14ac:dyDescent="0.3">
      <c r="A232" s="2" t="s">
        <v>84</v>
      </c>
      <c r="B232" s="22">
        <f>VLOOKUP(A232,'Financial Offer'!B:G,6,FALSE)</f>
        <v>0</v>
      </c>
      <c r="C232" s="23" t="str">
        <f t="shared" si="99"/>
        <v>No Discount Provided</v>
      </c>
      <c r="D232" s="23" t="str">
        <f t="shared" si="95"/>
        <v>No Discount Provided</v>
      </c>
      <c r="E232" s="23" t="str">
        <f t="shared" si="96"/>
        <v>No Discount Provided</v>
      </c>
      <c r="F232" s="23" t="str">
        <f t="shared" si="97"/>
        <v>No Discount Provided</v>
      </c>
      <c r="G232" s="23" t="str">
        <f t="shared" si="98"/>
        <v>No Discount Provided</v>
      </c>
      <c r="H232" s="27"/>
    </row>
    <row r="233" spans="1:8" ht="16.5" thickTop="1" thickBot="1" x14ac:dyDescent="0.3">
      <c r="A233" s="2" t="s">
        <v>85</v>
      </c>
      <c r="B233" s="22">
        <f>VLOOKUP(A233,'Financial Offer'!B:G,6,FALSE)</f>
        <v>0</v>
      </c>
      <c r="C233" s="23" t="str">
        <f t="shared" si="99"/>
        <v>No Discount Provided</v>
      </c>
      <c r="D233" s="23" t="str">
        <f t="shared" si="95"/>
        <v>No Discount Provided</v>
      </c>
      <c r="E233" s="23" t="str">
        <f t="shared" si="96"/>
        <v>No Discount Provided</v>
      </c>
      <c r="F233" s="23" t="str">
        <f t="shared" si="97"/>
        <v>No Discount Provided</v>
      </c>
      <c r="G233" s="23" t="str">
        <f t="shared" si="98"/>
        <v>No Discount Provided</v>
      </c>
      <c r="H233" s="27"/>
    </row>
    <row r="234" spans="1:8" ht="16.5" thickTop="1" thickBot="1" x14ac:dyDescent="0.3">
      <c r="A234" s="2" t="s">
        <v>444</v>
      </c>
      <c r="B234" s="22">
        <f>VLOOKUP(A234,'Financial Offer'!B:G,6,FALSE)</f>
        <v>0</v>
      </c>
      <c r="C234" s="23" t="str">
        <f t="shared" si="99"/>
        <v>No Discount Provided</v>
      </c>
      <c r="D234" s="23" t="str">
        <f t="shared" si="95"/>
        <v>No Discount Provided</v>
      </c>
      <c r="E234" s="23" t="str">
        <f t="shared" si="96"/>
        <v>No Discount Provided</v>
      </c>
      <c r="F234" s="23" t="str">
        <f t="shared" si="97"/>
        <v>No Discount Provided</v>
      </c>
      <c r="G234" s="23" t="str">
        <f t="shared" si="98"/>
        <v>No Discount Provided</v>
      </c>
      <c r="H234" s="27"/>
    </row>
    <row r="235" spans="1:8" ht="16.5" thickTop="1" thickBot="1" x14ac:dyDescent="0.3">
      <c r="A235" s="2" t="s">
        <v>445</v>
      </c>
      <c r="B235" s="22">
        <f>VLOOKUP(A235,'Financial Offer'!B:G,6,FALSE)</f>
        <v>0</v>
      </c>
      <c r="C235" s="23" t="str">
        <f t="shared" si="99"/>
        <v>No Discount Provided</v>
      </c>
      <c r="D235" s="23" t="str">
        <f t="shared" si="95"/>
        <v>No Discount Provided</v>
      </c>
      <c r="E235" s="23" t="str">
        <f t="shared" si="96"/>
        <v>No Discount Provided</v>
      </c>
      <c r="F235" s="23" t="str">
        <f t="shared" si="97"/>
        <v>No Discount Provided</v>
      </c>
      <c r="G235" s="23" t="str">
        <f t="shared" si="98"/>
        <v>No Discount Provided</v>
      </c>
      <c r="H235" s="27"/>
    </row>
    <row r="236" spans="1:8" ht="16.5" thickTop="1" thickBot="1" x14ac:dyDescent="0.3">
      <c r="A236" s="2" t="s">
        <v>86</v>
      </c>
      <c r="B236" s="22">
        <f>VLOOKUP(A236,'Financial Offer'!B:G,6,FALSE)</f>
        <v>0</v>
      </c>
      <c r="C236" s="23" t="str">
        <f t="shared" si="99"/>
        <v>No Discount Provided</v>
      </c>
      <c r="D236" s="23" t="str">
        <f t="shared" si="95"/>
        <v>No Discount Provided</v>
      </c>
      <c r="E236" s="23" t="str">
        <f t="shared" si="96"/>
        <v>No Discount Provided</v>
      </c>
      <c r="F236" s="23" t="str">
        <f t="shared" si="97"/>
        <v>No Discount Provided</v>
      </c>
      <c r="G236" s="23" t="str">
        <f t="shared" si="98"/>
        <v>No Discount Provided</v>
      </c>
      <c r="H236" s="27"/>
    </row>
    <row r="237" spans="1:8" ht="16.5" thickTop="1" thickBot="1" x14ac:dyDescent="0.3">
      <c r="A237" s="2" t="s">
        <v>87</v>
      </c>
      <c r="B237" s="22">
        <f>VLOOKUP(A237,'Financial Offer'!B:G,6,FALSE)</f>
        <v>0</v>
      </c>
      <c r="C237" s="23" t="str">
        <f t="shared" si="99"/>
        <v>No Discount Provided</v>
      </c>
      <c r="D237" s="23" t="str">
        <f t="shared" si="95"/>
        <v>No Discount Provided</v>
      </c>
      <c r="E237" s="23" t="str">
        <f t="shared" si="96"/>
        <v>No Discount Provided</v>
      </c>
      <c r="F237" s="23" t="str">
        <f t="shared" si="97"/>
        <v>No Discount Provided</v>
      </c>
      <c r="G237" s="23" t="str">
        <f t="shared" si="98"/>
        <v>No Discount Provided</v>
      </c>
      <c r="H237" s="27"/>
    </row>
    <row r="238" spans="1:8" ht="16.5" thickTop="1" thickBot="1" x14ac:dyDescent="0.3">
      <c r="A238" s="2" t="s">
        <v>446</v>
      </c>
      <c r="B238" s="22">
        <f>VLOOKUP(A238,'Financial Offer'!B:G,6,FALSE)</f>
        <v>0</v>
      </c>
      <c r="C238" s="23" t="str">
        <f t="shared" si="99"/>
        <v>No Discount Provided</v>
      </c>
      <c r="D238" s="23" t="str">
        <f t="shared" si="95"/>
        <v>No Discount Provided</v>
      </c>
      <c r="E238" s="23" t="str">
        <f t="shared" si="96"/>
        <v>No Discount Provided</v>
      </c>
      <c r="F238" s="23" t="str">
        <f t="shared" si="97"/>
        <v>No Discount Provided</v>
      </c>
      <c r="G238" s="23" t="str">
        <f t="shared" si="98"/>
        <v>No Discount Provided</v>
      </c>
      <c r="H238" s="27"/>
    </row>
    <row r="239" spans="1:8" ht="16.5" thickTop="1" thickBot="1" x14ac:dyDescent="0.3">
      <c r="A239" s="2" t="s">
        <v>447</v>
      </c>
      <c r="B239" s="22">
        <f>VLOOKUP(A239,'Financial Offer'!B:G,6,FALSE)</f>
        <v>0</v>
      </c>
      <c r="C239" s="23" t="str">
        <f t="shared" si="99"/>
        <v>No Discount Provided</v>
      </c>
      <c r="D239" s="23" t="str">
        <f t="shared" si="95"/>
        <v>No Discount Provided</v>
      </c>
      <c r="E239" s="23" t="str">
        <f t="shared" si="96"/>
        <v>No Discount Provided</v>
      </c>
      <c r="F239" s="23" t="str">
        <f t="shared" si="97"/>
        <v>No Discount Provided</v>
      </c>
      <c r="G239" s="23" t="str">
        <f t="shared" si="98"/>
        <v>No Discount Provided</v>
      </c>
      <c r="H239" s="27"/>
    </row>
    <row r="240" spans="1:8" ht="16.5" thickTop="1" thickBot="1" x14ac:dyDescent="0.3">
      <c r="A240" s="2" t="s">
        <v>448</v>
      </c>
      <c r="B240" s="22">
        <f>VLOOKUP(A240,'Financial Offer'!B:G,6,FALSE)</f>
        <v>0</v>
      </c>
      <c r="C240" s="23" t="str">
        <f t="shared" si="99"/>
        <v>No Discount Provided</v>
      </c>
      <c r="D240" s="23" t="str">
        <f t="shared" si="95"/>
        <v>No Discount Provided</v>
      </c>
      <c r="E240" s="23" t="str">
        <f t="shared" si="96"/>
        <v>No Discount Provided</v>
      </c>
      <c r="F240" s="23" t="str">
        <f t="shared" si="97"/>
        <v>No Discount Provided</v>
      </c>
      <c r="G240" s="23" t="str">
        <f t="shared" si="98"/>
        <v>No Discount Provided</v>
      </c>
      <c r="H240" s="27"/>
    </row>
    <row r="241" spans="1:8" ht="16.5" thickTop="1" thickBot="1" x14ac:dyDescent="0.3">
      <c r="A241" s="2" t="s">
        <v>449</v>
      </c>
      <c r="B241" s="22">
        <f>VLOOKUP(A241,'Financial Offer'!B:G,6,FALSE)</f>
        <v>0</v>
      </c>
      <c r="C241" s="23" t="str">
        <f t="shared" si="99"/>
        <v>No Discount Provided</v>
      </c>
      <c r="D241" s="23" t="str">
        <f t="shared" si="95"/>
        <v>No Discount Provided</v>
      </c>
      <c r="E241" s="23" t="str">
        <f t="shared" si="96"/>
        <v>No Discount Provided</v>
      </c>
      <c r="F241" s="23" t="str">
        <f t="shared" si="97"/>
        <v>No Discount Provided</v>
      </c>
      <c r="G241" s="23" t="str">
        <f t="shared" si="98"/>
        <v>No Discount Provided</v>
      </c>
      <c r="H241" s="27"/>
    </row>
    <row r="242" spans="1:8" ht="16.5" thickTop="1" thickBot="1" x14ac:dyDescent="0.3">
      <c r="A242" s="2" t="s">
        <v>450</v>
      </c>
      <c r="B242" s="22">
        <f>VLOOKUP(A242,'Financial Offer'!B:G,6,FALSE)</f>
        <v>0</v>
      </c>
      <c r="C242" s="23" t="str">
        <f t="shared" si="99"/>
        <v>No Discount Provided</v>
      </c>
      <c r="D242" s="23" t="str">
        <f t="shared" si="95"/>
        <v>No Discount Provided</v>
      </c>
      <c r="E242" s="23" t="str">
        <f t="shared" si="96"/>
        <v>No Discount Provided</v>
      </c>
      <c r="F242" s="23" t="str">
        <f t="shared" si="97"/>
        <v>No Discount Provided</v>
      </c>
      <c r="G242" s="23" t="str">
        <f t="shared" si="98"/>
        <v>No Discount Provided</v>
      </c>
      <c r="H242" s="27"/>
    </row>
    <row r="243" spans="1:8" ht="16.5" thickTop="1" thickBot="1" x14ac:dyDescent="0.3">
      <c r="A243" s="2" t="s">
        <v>451</v>
      </c>
      <c r="B243" s="22">
        <f>VLOOKUP(A243,'Financial Offer'!B:G,6,FALSE)</f>
        <v>0</v>
      </c>
      <c r="C243" s="23" t="str">
        <f t="shared" si="99"/>
        <v>No Discount Provided</v>
      </c>
      <c r="D243" s="23" t="str">
        <f t="shared" si="95"/>
        <v>No Discount Provided</v>
      </c>
      <c r="E243" s="23" t="str">
        <f t="shared" si="96"/>
        <v>No Discount Provided</v>
      </c>
      <c r="F243" s="23" t="str">
        <f t="shared" si="97"/>
        <v>No Discount Provided</v>
      </c>
      <c r="G243" s="23" t="str">
        <f t="shared" si="98"/>
        <v>No Discount Provided</v>
      </c>
      <c r="H243" s="27"/>
    </row>
    <row r="244" spans="1:8" ht="16.5" thickTop="1" thickBot="1" x14ac:dyDescent="0.3">
      <c r="A244" s="2" t="s">
        <v>88</v>
      </c>
      <c r="B244" s="22">
        <f>VLOOKUP(A244,'Financial Offer'!B:G,6,FALSE)</f>
        <v>0</v>
      </c>
      <c r="C244" s="23" t="str">
        <f t="shared" si="99"/>
        <v>No Discount Provided</v>
      </c>
      <c r="D244" s="23" t="str">
        <f t="shared" si="95"/>
        <v>No Discount Provided</v>
      </c>
      <c r="E244" s="23" t="str">
        <f t="shared" si="96"/>
        <v>No Discount Provided</v>
      </c>
      <c r="F244" s="23" t="str">
        <f t="shared" si="97"/>
        <v>No Discount Provided</v>
      </c>
      <c r="G244" s="23" t="str">
        <f t="shared" si="98"/>
        <v>No Discount Provided</v>
      </c>
      <c r="H244" s="27"/>
    </row>
    <row r="245" spans="1:8" ht="16.5" thickTop="1" thickBot="1" x14ac:dyDescent="0.3">
      <c r="A245" s="2" t="s">
        <v>89</v>
      </c>
      <c r="B245" s="22">
        <f>VLOOKUP(A245,'Financial Offer'!B:G,6,FALSE)</f>
        <v>0</v>
      </c>
      <c r="C245" s="23" t="str">
        <f t="shared" si="99"/>
        <v>No Discount Provided</v>
      </c>
      <c r="D245" s="23" t="str">
        <f t="shared" si="95"/>
        <v>No Discount Provided</v>
      </c>
      <c r="E245" s="23" t="str">
        <f t="shared" si="96"/>
        <v>No Discount Provided</v>
      </c>
      <c r="F245" s="23" t="str">
        <f t="shared" si="97"/>
        <v>No Discount Provided</v>
      </c>
      <c r="G245" s="23" t="str">
        <f t="shared" si="98"/>
        <v>No Discount Provided</v>
      </c>
      <c r="H245" s="27"/>
    </row>
    <row r="246" spans="1:8" ht="16.5" thickTop="1" thickBot="1" x14ac:dyDescent="0.3">
      <c r="A246" s="2" t="s">
        <v>90</v>
      </c>
      <c r="B246" s="22">
        <f>VLOOKUP(A246,'Financial Offer'!B:G,6,FALSE)</f>
        <v>0</v>
      </c>
      <c r="C246" s="23" t="str">
        <f t="shared" si="99"/>
        <v>No Discount Provided</v>
      </c>
      <c r="D246" s="23" t="str">
        <f t="shared" si="95"/>
        <v>No Discount Provided</v>
      </c>
      <c r="E246" s="23" t="str">
        <f t="shared" si="96"/>
        <v>No Discount Provided</v>
      </c>
      <c r="F246" s="23" t="str">
        <f t="shared" si="97"/>
        <v>No Discount Provided</v>
      </c>
      <c r="G246" s="23" t="str">
        <f t="shared" si="98"/>
        <v>No Discount Provided</v>
      </c>
      <c r="H246" s="27"/>
    </row>
    <row r="247" spans="1:8" ht="16.5" thickTop="1" thickBot="1" x14ac:dyDescent="0.3">
      <c r="A247" s="2" t="s">
        <v>91</v>
      </c>
      <c r="B247" s="22">
        <f>VLOOKUP(A247,'Financial Offer'!B:G,6,FALSE)</f>
        <v>0</v>
      </c>
      <c r="C247" s="23" t="str">
        <f t="shared" si="99"/>
        <v>No Discount Provided</v>
      </c>
      <c r="D247" s="23" t="str">
        <f t="shared" si="95"/>
        <v>No Discount Provided</v>
      </c>
      <c r="E247" s="23" t="str">
        <f t="shared" si="96"/>
        <v>No Discount Provided</v>
      </c>
      <c r="F247" s="23" t="str">
        <f t="shared" si="97"/>
        <v>No Discount Provided</v>
      </c>
      <c r="G247" s="23" t="str">
        <f t="shared" si="98"/>
        <v>No Discount Provided</v>
      </c>
      <c r="H247" s="27"/>
    </row>
    <row r="248" spans="1:8" ht="16.5" thickTop="1" thickBot="1" x14ac:dyDescent="0.3">
      <c r="A248" s="2" t="s">
        <v>92</v>
      </c>
      <c r="B248" s="22">
        <f>VLOOKUP(A248,'Financial Offer'!B:G,6,FALSE)</f>
        <v>0</v>
      </c>
      <c r="C248" s="23" t="str">
        <f t="shared" si="99"/>
        <v>No Discount Provided</v>
      </c>
      <c r="D248" s="23" t="str">
        <f t="shared" si="95"/>
        <v>No Discount Provided</v>
      </c>
      <c r="E248" s="23" t="str">
        <f t="shared" si="96"/>
        <v>No Discount Provided</v>
      </c>
      <c r="F248" s="23" t="str">
        <f t="shared" si="97"/>
        <v>No Discount Provided</v>
      </c>
      <c r="G248" s="23" t="str">
        <f t="shared" si="98"/>
        <v>No Discount Provided</v>
      </c>
      <c r="H248" s="27"/>
    </row>
    <row r="249" spans="1:8" ht="16.5" thickTop="1" thickBot="1" x14ac:dyDescent="0.3">
      <c r="A249" s="2" t="s">
        <v>93</v>
      </c>
      <c r="B249" s="22">
        <f>VLOOKUP(A249,'Financial Offer'!B:G,6,FALSE)</f>
        <v>0</v>
      </c>
      <c r="C249" s="23" t="str">
        <f t="shared" si="99"/>
        <v>No Discount Provided</v>
      </c>
      <c r="D249" s="23" t="str">
        <f t="shared" si="95"/>
        <v>No Discount Provided</v>
      </c>
      <c r="E249" s="23" t="str">
        <f t="shared" si="96"/>
        <v>No Discount Provided</v>
      </c>
      <c r="F249" s="23" t="str">
        <f t="shared" si="97"/>
        <v>No Discount Provided</v>
      </c>
      <c r="G249" s="23" t="str">
        <f t="shared" si="98"/>
        <v>No Discount Provided</v>
      </c>
      <c r="H249" s="27"/>
    </row>
    <row r="250" spans="1:8" ht="16.5" thickTop="1" thickBot="1" x14ac:dyDescent="0.3">
      <c r="A250" s="2" t="s">
        <v>452</v>
      </c>
      <c r="B250" s="22">
        <f>VLOOKUP(A250,'Financial Offer'!B:G,6,FALSE)</f>
        <v>0</v>
      </c>
      <c r="C250" s="23" t="str">
        <f t="shared" si="99"/>
        <v>No Discount Provided</v>
      </c>
      <c r="D250" s="23" t="str">
        <f t="shared" si="95"/>
        <v>No Discount Provided</v>
      </c>
      <c r="E250" s="23" t="str">
        <f t="shared" si="96"/>
        <v>No Discount Provided</v>
      </c>
      <c r="F250" s="23" t="str">
        <f t="shared" si="97"/>
        <v>No Discount Provided</v>
      </c>
      <c r="G250" s="23" t="str">
        <f t="shared" si="98"/>
        <v>No Discount Provided</v>
      </c>
      <c r="H250" s="27"/>
    </row>
    <row r="251" spans="1:8" ht="16.5" thickTop="1" thickBot="1" x14ac:dyDescent="0.3">
      <c r="A251" s="2" t="s">
        <v>222</v>
      </c>
      <c r="B251" s="22">
        <f>VLOOKUP(A251,'Financial Offer'!B:G,6,FALSE)</f>
        <v>0</v>
      </c>
      <c r="C251" s="23" t="str">
        <f t="shared" si="99"/>
        <v>No Discount Provided</v>
      </c>
      <c r="D251" s="23" t="str">
        <f t="shared" si="95"/>
        <v>No Discount Provided</v>
      </c>
      <c r="E251" s="23" t="str">
        <f t="shared" si="96"/>
        <v>No Discount Provided</v>
      </c>
      <c r="F251" s="23" t="str">
        <f t="shared" si="97"/>
        <v>No Discount Provided</v>
      </c>
      <c r="G251" s="23" t="str">
        <f t="shared" si="98"/>
        <v>No Discount Provided</v>
      </c>
      <c r="H251" s="27"/>
    </row>
    <row r="252" spans="1:8" ht="16.5" thickTop="1" thickBot="1" x14ac:dyDescent="0.3">
      <c r="A252" s="2" t="s">
        <v>94</v>
      </c>
      <c r="B252" s="22">
        <f>VLOOKUP(A252,'Financial Offer'!B:G,6,FALSE)</f>
        <v>0</v>
      </c>
      <c r="C252" s="23" t="str">
        <f t="shared" si="99"/>
        <v>No Discount Provided</v>
      </c>
      <c r="D252" s="23" t="str">
        <f t="shared" si="95"/>
        <v>No Discount Provided</v>
      </c>
      <c r="E252" s="23" t="str">
        <f t="shared" si="96"/>
        <v>No Discount Provided</v>
      </c>
      <c r="F252" s="23" t="str">
        <f t="shared" si="97"/>
        <v>No Discount Provided</v>
      </c>
      <c r="G252" s="23" t="str">
        <f t="shared" si="98"/>
        <v>No Discount Provided</v>
      </c>
      <c r="H252" s="27"/>
    </row>
    <row r="253" spans="1:8" ht="16.5" thickTop="1" thickBot="1" x14ac:dyDescent="0.3">
      <c r="A253" s="2" t="s">
        <v>95</v>
      </c>
      <c r="B253" s="22">
        <f>VLOOKUP(A253,'Financial Offer'!B:G,6,FALSE)</f>
        <v>0</v>
      </c>
      <c r="C253" s="23" t="str">
        <f t="shared" si="99"/>
        <v>No Discount Provided</v>
      </c>
      <c r="D253" s="23" t="str">
        <f t="shared" si="95"/>
        <v>No Discount Provided</v>
      </c>
      <c r="E253" s="23" t="str">
        <f t="shared" si="96"/>
        <v>No Discount Provided</v>
      </c>
      <c r="F253" s="23" t="str">
        <f t="shared" si="97"/>
        <v>No Discount Provided</v>
      </c>
      <c r="G253" s="23" t="str">
        <f t="shared" si="98"/>
        <v>No Discount Provided</v>
      </c>
      <c r="H253" s="27"/>
    </row>
    <row r="254" spans="1:8" ht="16.5" thickTop="1" thickBot="1" x14ac:dyDescent="0.3">
      <c r="A254" s="2" t="s">
        <v>453</v>
      </c>
      <c r="B254" s="22">
        <f>VLOOKUP(A254,'Financial Offer'!B:G,6,FALSE)</f>
        <v>0</v>
      </c>
      <c r="C254" s="23" t="str">
        <f t="shared" si="99"/>
        <v>No Discount Provided</v>
      </c>
      <c r="D254" s="23" t="str">
        <f t="shared" si="95"/>
        <v>No Discount Provided</v>
      </c>
      <c r="E254" s="23" t="str">
        <f t="shared" si="96"/>
        <v>No Discount Provided</v>
      </c>
      <c r="F254" s="23" t="str">
        <f t="shared" si="97"/>
        <v>No Discount Provided</v>
      </c>
      <c r="G254" s="23" t="str">
        <f t="shared" si="98"/>
        <v>No Discount Provided</v>
      </c>
      <c r="H254" s="27"/>
    </row>
    <row r="255" spans="1:8" ht="16.5" thickTop="1" thickBot="1" x14ac:dyDescent="0.3">
      <c r="A255" s="2" t="s">
        <v>454</v>
      </c>
      <c r="B255" s="22">
        <f>VLOOKUP(A255,'Financial Offer'!B:G,6,FALSE)</f>
        <v>0</v>
      </c>
      <c r="C255" s="23" t="str">
        <f t="shared" si="99"/>
        <v>No Discount Provided</v>
      </c>
      <c r="D255" s="23" t="str">
        <f t="shared" si="95"/>
        <v>No Discount Provided</v>
      </c>
      <c r="E255" s="23" t="str">
        <f t="shared" si="96"/>
        <v>No Discount Provided</v>
      </c>
      <c r="F255" s="23" t="str">
        <f t="shared" si="97"/>
        <v>No Discount Provided</v>
      </c>
      <c r="G255" s="23" t="str">
        <f t="shared" si="98"/>
        <v>No Discount Provided</v>
      </c>
      <c r="H255" s="27"/>
    </row>
    <row r="256" spans="1:8" ht="16.5" thickTop="1" thickBot="1" x14ac:dyDescent="0.3">
      <c r="A256" s="2" t="s">
        <v>455</v>
      </c>
      <c r="B256" s="22">
        <f>VLOOKUP(A256,'Financial Offer'!B:G,6,FALSE)</f>
        <v>0</v>
      </c>
      <c r="C256" s="23" t="str">
        <f t="shared" si="99"/>
        <v>No Discount Provided</v>
      </c>
      <c r="D256" s="23" t="str">
        <f t="shared" si="95"/>
        <v>No Discount Provided</v>
      </c>
      <c r="E256" s="23" t="str">
        <f t="shared" si="96"/>
        <v>No Discount Provided</v>
      </c>
      <c r="F256" s="23" t="str">
        <f t="shared" si="97"/>
        <v>No Discount Provided</v>
      </c>
      <c r="G256" s="23" t="str">
        <f t="shared" si="98"/>
        <v>No Discount Provided</v>
      </c>
      <c r="H256" s="27"/>
    </row>
    <row r="257" spans="1:8" ht="16.5" thickTop="1" thickBot="1" x14ac:dyDescent="0.3">
      <c r="A257" s="2" t="s">
        <v>456</v>
      </c>
      <c r="B257" s="22">
        <f>VLOOKUP(A257,'Financial Offer'!B:G,6,FALSE)</f>
        <v>0</v>
      </c>
      <c r="C257" s="23" t="str">
        <f t="shared" si="99"/>
        <v>No Discount Provided</v>
      </c>
      <c r="D257" s="23" t="str">
        <f t="shared" si="95"/>
        <v>No Discount Provided</v>
      </c>
      <c r="E257" s="23" t="str">
        <f t="shared" si="96"/>
        <v>No Discount Provided</v>
      </c>
      <c r="F257" s="23" t="str">
        <f t="shared" si="97"/>
        <v>No Discount Provided</v>
      </c>
      <c r="G257" s="23" t="str">
        <f t="shared" si="98"/>
        <v>No Discount Provided</v>
      </c>
      <c r="H257" s="27"/>
    </row>
    <row r="258" spans="1:8" ht="16.5" thickTop="1" thickBot="1" x14ac:dyDescent="0.3">
      <c r="A258" s="2" t="s">
        <v>457</v>
      </c>
      <c r="B258" s="22">
        <f>VLOOKUP(A258,'Financial Offer'!B:G,6,FALSE)</f>
        <v>0</v>
      </c>
      <c r="C258" s="23" t="str">
        <f t="shared" si="99"/>
        <v>No Discount Provided</v>
      </c>
      <c r="D258" s="23" t="str">
        <f t="shared" si="95"/>
        <v>No Discount Provided</v>
      </c>
      <c r="E258" s="23" t="str">
        <f t="shared" si="96"/>
        <v>No Discount Provided</v>
      </c>
      <c r="F258" s="23" t="str">
        <f t="shared" si="97"/>
        <v>No Discount Provided</v>
      </c>
      <c r="G258" s="23" t="str">
        <f t="shared" si="98"/>
        <v>No Discount Provided</v>
      </c>
      <c r="H258" s="27"/>
    </row>
    <row r="259" spans="1:8" ht="16.5" thickTop="1" thickBot="1" x14ac:dyDescent="0.3">
      <c r="A259" s="2" t="s">
        <v>458</v>
      </c>
      <c r="B259" s="22">
        <f>VLOOKUP(A259,'Financial Offer'!B:G,6,FALSE)</f>
        <v>0</v>
      </c>
      <c r="C259" s="23" t="str">
        <f t="shared" si="99"/>
        <v>No Discount Provided</v>
      </c>
      <c r="D259" s="23" t="str">
        <f t="shared" si="95"/>
        <v>No Discount Provided</v>
      </c>
      <c r="E259" s="23" t="str">
        <f t="shared" si="96"/>
        <v>No Discount Provided</v>
      </c>
      <c r="F259" s="23" t="str">
        <f t="shared" si="97"/>
        <v>No Discount Provided</v>
      </c>
      <c r="G259" s="23" t="str">
        <f t="shared" si="98"/>
        <v>No Discount Provided</v>
      </c>
      <c r="H259" s="27"/>
    </row>
    <row r="260" spans="1:8" ht="16.5" thickTop="1" thickBot="1" x14ac:dyDescent="0.3">
      <c r="A260" s="2" t="s">
        <v>96</v>
      </c>
      <c r="B260" s="22">
        <f>VLOOKUP(A260,'Financial Offer'!B:G,6,FALSE)</f>
        <v>0</v>
      </c>
      <c r="C260" s="23" t="str">
        <f t="shared" si="99"/>
        <v>No Discount Provided</v>
      </c>
      <c r="D260" s="23" t="str">
        <f t="shared" si="95"/>
        <v>No Discount Provided</v>
      </c>
      <c r="E260" s="23" t="str">
        <f t="shared" si="96"/>
        <v>No Discount Provided</v>
      </c>
      <c r="F260" s="23" t="str">
        <f t="shared" si="97"/>
        <v>No Discount Provided</v>
      </c>
      <c r="G260" s="23" t="str">
        <f t="shared" si="98"/>
        <v>No Discount Provided</v>
      </c>
      <c r="H260" s="27"/>
    </row>
    <row r="261" spans="1:8" ht="16.5" thickTop="1" thickBot="1" x14ac:dyDescent="0.3">
      <c r="A261" s="2" t="s">
        <v>97</v>
      </c>
      <c r="B261" s="22">
        <f>VLOOKUP(A261,'Financial Offer'!B:G,6,FALSE)</f>
        <v>0</v>
      </c>
      <c r="C261" s="23" t="str">
        <f t="shared" ref="C261:C265" si="100">IF($C$53=0,"No Discount Provided",SUM((B261)-(B261*$C$53)))</f>
        <v>No Discount Provided</v>
      </c>
      <c r="D261" s="23" t="str">
        <f t="shared" ref="D261:D265" si="101">IF($D$53=0,"No Discount Provided",SUM((B261)-(B261*$D$53)))</f>
        <v>No Discount Provided</v>
      </c>
      <c r="E261" s="23" t="str">
        <f t="shared" ref="E261:E265" si="102">IF($E$53=0,"No Discount Provided",SUM((B261)-(B261*$E$53)))</f>
        <v>No Discount Provided</v>
      </c>
      <c r="F261" s="23" t="str">
        <f t="shared" ref="F261:F265" si="103">IF($F$53=0,"No Discount Provided",SUM((B261)-(B261*$F$53)))</f>
        <v>No Discount Provided</v>
      </c>
      <c r="G261" s="23" t="str">
        <f t="shared" ref="G261:G265" si="104">IF($G$53=0,"No Discount Provided",SUM((B261)-(B261*$G$53)))</f>
        <v>No Discount Provided</v>
      </c>
      <c r="H261" s="27"/>
    </row>
    <row r="262" spans="1:8" ht="16.5" thickTop="1" thickBot="1" x14ac:dyDescent="0.3">
      <c r="A262" s="2" t="s">
        <v>98</v>
      </c>
      <c r="B262" s="22">
        <f>VLOOKUP(A262,'Financial Offer'!B:G,6,FALSE)</f>
        <v>0</v>
      </c>
      <c r="C262" s="23" t="str">
        <f t="shared" si="100"/>
        <v>No Discount Provided</v>
      </c>
      <c r="D262" s="23" t="str">
        <f t="shared" si="101"/>
        <v>No Discount Provided</v>
      </c>
      <c r="E262" s="23" t="str">
        <f t="shared" si="102"/>
        <v>No Discount Provided</v>
      </c>
      <c r="F262" s="23" t="str">
        <f t="shared" si="103"/>
        <v>No Discount Provided</v>
      </c>
      <c r="G262" s="23" t="str">
        <f t="shared" si="104"/>
        <v>No Discount Provided</v>
      </c>
      <c r="H262" s="27"/>
    </row>
    <row r="263" spans="1:8" ht="16.5" thickTop="1" thickBot="1" x14ac:dyDescent="0.3">
      <c r="A263" s="2" t="s">
        <v>99</v>
      </c>
      <c r="B263" s="22">
        <f>VLOOKUP(A263,'Financial Offer'!B:G,6,FALSE)</f>
        <v>0</v>
      </c>
      <c r="C263" s="23" t="str">
        <f t="shared" si="100"/>
        <v>No Discount Provided</v>
      </c>
      <c r="D263" s="23" t="str">
        <f t="shared" si="101"/>
        <v>No Discount Provided</v>
      </c>
      <c r="E263" s="23" t="str">
        <f t="shared" si="102"/>
        <v>No Discount Provided</v>
      </c>
      <c r="F263" s="23" t="str">
        <f t="shared" si="103"/>
        <v>No Discount Provided</v>
      </c>
      <c r="G263" s="23" t="str">
        <f t="shared" si="104"/>
        <v>No Discount Provided</v>
      </c>
      <c r="H263" s="27"/>
    </row>
    <row r="264" spans="1:8" ht="16.5" thickTop="1" thickBot="1" x14ac:dyDescent="0.3">
      <c r="A264" s="2" t="s">
        <v>100</v>
      </c>
      <c r="B264" s="22">
        <f>VLOOKUP(A264,'Financial Offer'!B:G,6,FALSE)</f>
        <v>0</v>
      </c>
      <c r="C264" s="23" t="str">
        <f t="shared" si="100"/>
        <v>No Discount Provided</v>
      </c>
      <c r="D264" s="23" t="str">
        <f t="shared" si="101"/>
        <v>No Discount Provided</v>
      </c>
      <c r="E264" s="23" t="str">
        <f t="shared" si="102"/>
        <v>No Discount Provided</v>
      </c>
      <c r="F264" s="23" t="str">
        <f t="shared" si="103"/>
        <v>No Discount Provided</v>
      </c>
      <c r="G264" s="23" t="str">
        <f t="shared" si="104"/>
        <v>No Discount Provided</v>
      </c>
      <c r="H264" s="27"/>
    </row>
    <row r="265" spans="1:8" ht="16.5" thickTop="1" thickBot="1" x14ac:dyDescent="0.3">
      <c r="A265" s="2" t="s">
        <v>101</v>
      </c>
      <c r="B265" s="22">
        <f>VLOOKUP(A265,'Financial Offer'!B:G,6,FALSE)</f>
        <v>0</v>
      </c>
      <c r="C265" s="23" t="str">
        <f t="shared" si="100"/>
        <v>No Discount Provided</v>
      </c>
      <c r="D265" s="23" t="str">
        <f t="shared" si="101"/>
        <v>No Discount Provided</v>
      </c>
      <c r="E265" s="23" t="str">
        <f t="shared" si="102"/>
        <v>No Discount Provided</v>
      </c>
      <c r="F265" s="23" t="str">
        <f t="shared" si="103"/>
        <v>No Discount Provided</v>
      </c>
      <c r="G265" s="23" t="str">
        <f t="shared" si="104"/>
        <v>No Discount Provided</v>
      </c>
      <c r="H265" s="27"/>
    </row>
    <row r="266" spans="1:8" ht="35.25" thickTop="1" thickBot="1" x14ac:dyDescent="0.3">
      <c r="A266" s="16" t="s">
        <v>9</v>
      </c>
      <c r="B266" s="19">
        <f>SUM(B218:B220)</f>
        <v>0</v>
      </c>
      <c r="C266" s="19">
        <f t="shared" ref="C266:G266" si="105">SUM(C256,C255,C254,C250,C240,C239,C238,C234,C224,C223,C222,C218)</f>
        <v>0</v>
      </c>
      <c r="D266" s="19">
        <f t="shared" si="105"/>
        <v>0</v>
      </c>
      <c r="E266" s="19">
        <f t="shared" si="105"/>
        <v>0</v>
      </c>
      <c r="F266" s="19">
        <f t="shared" si="105"/>
        <v>0</v>
      </c>
      <c r="G266" s="19">
        <f t="shared" si="105"/>
        <v>0</v>
      </c>
      <c r="H266" s="20">
        <f>SUM(C266:G266)</f>
        <v>0</v>
      </c>
    </row>
    <row r="267" spans="1:8" ht="16.5" thickTop="1" thickBot="1" x14ac:dyDescent="0.3">
      <c r="A267" s="28" t="s">
        <v>107</v>
      </c>
      <c r="B267" s="12" t="s">
        <v>2</v>
      </c>
      <c r="C267" s="11">
        <f>VLOOKUP(A267,'Financial Offer'!B:G,2,FALSE)</f>
        <v>0</v>
      </c>
      <c r="D267" s="11">
        <f>VLOOKUP(A267,'Financial Offer'!B:G,3,FALSE)</f>
        <v>0</v>
      </c>
      <c r="E267" s="11">
        <f>VLOOKUP(A267,'Financial Offer'!B:G,4,FALSE)</f>
        <v>0</v>
      </c>
      <c r="F267" s="11">
        <f>VLOOKUP(A267,'Financial Offer'!B:G,5,FALSE)</f>
        <v>0</v>
      </c>
      <c r="G267" s="11">
        <f>VLOOKUP(A267,'Financial Offer'!B:G,6,FALSE)</f>
        <v>0</v>
      </c>
      <c r="H267" s="27"/>
    </row>
    <row r="268" spans="1:8" ht="16.5" thickTop="1" thickBot="1" x14ac:dyDescent="0.3">
      <c r="A268" s="3" t="s">
        <v>103</v>
      </c>
      <c r="B268" s="19">
        <f>VLOOKUP(A268,'Financial Offer'!B:G,6,FALSE)</f>
        <v>0</v>
      </c>
      <c r="C268" s="21" t="str">
        <f>IF($C$53=0,"No Discount Provided",SUM((B268)-(B268*$C$53)))</f>
        <v>No Discount Provided</v>
      </c>
      <c r="D268" s="21" t="str">
        <f t="shared" ref="D268:D310" si="106">IF($D$53=0,"No Discount Provided",SUM((B268)-(B268*$D$53)))</f>
        <v>No Discount Provided</v>
      </c>
      <c r="E268" s="21" t="str">
        <f t="shared" ref="E268:E310" si="107">IF($E$53=0,"No Discount Provided",SUM((B268)-(B268*$E$53)))</f>
        <v>No Discount Provided</v>
      </c>
      <c r="F268" s="21" t="str">
        <f t="shared" ref="F268:F310" si="108">IF($F$53=0,"No Discount Provided",SUM((B268)-(B268*$F$53)))</f>
        <v>No Discount Provided</v>
      </c>
      <c r="G268" s="21" t="str">
        <f t="shared" ref="G268:G310" si="109">IF($G$53=0,"No Discount Provided",SUM((B268)-(B268*$G$53)))</f>
        <v>No Discount Provided</v>
      </c>
      <c r="H268" s="27"/>
    </row>
    <row r="269" spans="1:8" ht="16.5" thickTop="1" thickBot="1" x14ac:dyDescent="0.3">
      <c r="A269" s="2" t="s">
        <v>104</v>
      </c>
      <c r="B269" s="19">
        <f>VLOOKUP(A269,'Financial Offer'!B:G,6,FALSE)</f>
        <v>0</v>
      </c>
      <c r="C269" s="21" t="str">
        <f t="shared" ref="C269:C310" si="110">IF($C$53=0,"No Discount Provided",SUM((B269)-(B269*$C$53)))</f>
        <v>No Discount Provided</v>
      </c>
      <c r="D269" s="21" t="str">
        <f t="shared" si="106"/>
        <v>No Discount Provided</v>
      </c>
      <c r="E269" s="21" t="str">
        <f t="shared" si="107"/>
        <v>No Discount Provided</v>
      </c>
      <c r="F269" s="21" t="str">
        <f t="shared" si="108"/>
        <v>No Discount Provided</v>
      </c>
      <c r="G269" s="21" t="str">
        <f t="shared" si="109"/>
        <v>No Discount Provided</v>
      </c>
      <c r="H269" s="27"/>
    </row>
    <row r="270" spans="1:8" ht="16.5" thickTop="1" thickBot="1" x14ac:dyDescent="0.3">
      <c r="A270" s="2" t="s">
        <v>105</v>
      </c>
      <c r="B270" s="19">
        <f>VLOOKUP(A270,'Financial Offer'!B:G,6,FALSE)</f>
        <v>0</v>
      </c>
      <c r="C270" s="21" t="str">
        <f t="shared" si="110"/>
        <v>No Discount Provided</v>
      </c>
      <c r="D270" s="21" t="str">
        <f t="shared" si="106"/>
        <v>No Discount Provided</v>
      </c>
      <c r="E270" s="21" t="str">
        <f t="shared" si="107"/>
        <v>No Discount Provided</v>
      </c>
      <c r="F270" s="21" t="str">
        <f t="shared" si="108"/>
        <v>No Discount Provided</v>
      </c>
      <c r="G270" s="21" t="str">
        <f t="shared" si="109"/>
        <v>No Discount Provided</v>
      </c>
      <c r="H270" s="27"/>
    </row>
    <row r="271" spans="1:8" ht="16.5" thickTop="1" thickBot="1" x14ac:dyDescent="0.3">
      <c r="A271" s="2" t="s">
        <v>462</v>
      </c>
      <c r="B271" s="22">
        <f>VLOOKUP(A271,'Financial Offer'!B:G,6,FALSE)</f>
        <v>0</v>
      </c>
      <c r="C271" s="23" t="str">
        <f t="shared" si="110"/>
        <v>No Discount Provided</v>
      </c>
      <c r="D271" s="23" t="str">
        <f t="shared" si="106"/>
        <v>No Discount Provided</v>
      </c>
      <c r="E271" s="23" t="str">
        <f t="shared" si="107"/>
        <v>No Discount Provided</v>
      </c>
      <c r="F271" s="23" t="str">
        <f t="shared" si="108"/>
        <v>No Discount Provided</v>
      </c>
      <c r="G271" s="23" t="str">
        <f t="shared" si="109"/>
        <v>No Discount Provided</v>
      </c>
      <c r="H271" s="27"/>
    </row>
    <row r="272" spans="1:8" ht="16.5" thickTop="1" thickBot="1" x14ac:dyDescent="0.3">
      <c r="A272" s="2" t="s">
        <v>463</v>
      </c>
      <c r="B272" s="22">
        <f>VLOOKUP(A272,'Financial Offer'!B:G,6,FALSE)</f>
        <v>0</v>
      </c>
      <c r="C272" s="23" t="str">
        <f t="shared" si="110"/>
        <v>No Discount Provided</v>
      </c>
      <c r="D272" s="23" t="str">
        <f t="shared" si="106"/>
        <v>No Discount Provided</v>
      </c>
      <c r="E272" s="23" t="str">
        <f t="shared" si="107"/>
        <v>No Discount Provided</v>
      </c>
      <c r="F272" s="23" t="str">
        <f t="shared" si="108"/>
        <v>No Discount Provided</v>
      </c>
      <c r="G272" s="23" t="str">
        <f t="shared" si="109"/>
        <v>No Discount Provided</v>
      </c>
      <c r="H272" s="27"/>
    </row>
    <row r="273" spans="1:8" ht="16.5" thickTop="1" thickBot="1" x14ac:dyDescent="0.3">
      <c r="A273" s="2" t="s">
        <v>464</v>
      </c>
      <c r="B273" s="22">
        <f>VLOOKUP(A273,'Financial Offer'!B:G,6,FALSE)</f>
        <v>0</v>
      </c>
      <c r="C273" s="23" t="str">
        <f t="shared" si="110"/>
        <v>No Discount Provided</v>
      </c>
      <c r="D273" s="23" t="str">
        <f t="shared" si="106"/>
        <v>No Discount Provided</v>
      </c>
      <c r="E273" s="23" t="str">
        <f t="shared" si="107"/>
        <v>No Discount Provided</v>
      </c>
      <c r="F273" s="23" t="str">
        <f t="shared" si="108"/>
        <v>No Discount Provided</v>
      </c>
      <c r="G273" s="23" t="str">
        <f t="shared" si="109"/>
        <v>No Discount Provided</v>
      </c>
      <c r="H273" s="27"/>
    </row>
    <row r="274" spans="1:8" ht="16.5" thickTop="1" thickBot="1" x14ac:dyDescent="0.3">
      <c r="A274" s="2" t="s">
        <v>465</v>
      </c>
      <c r="B274" s="22">
        <f>VLOOKUP(A274,'Financial Offer'!B:G,6,FALSE)</f>
        <v>0</v>
      </c>
      <c r="C274" s="23" t="str">
        <f t="shared" si="110"/>
        <v>No Discount Provided</v>
      </c>
      <c r="D274" s="23" t="str">
        <f t="shared" si="106"/>
        <v>No Discount Provided</v>
      </c>
      <c r="E274" s="23" t="str">
        <f t="shared" si="107"/>
        <v>No Discount Provided</v>
      </c>
      <c r="F274" s="23" t="str">
        <f t="shared" si="108"/>
        <v>No Discount Provided</v>
      </c>
      <c r="G274" s="23" t="str">
        <f t="shared" si="109"/>
        <v>No Discount Provided</v>
      </c>
      <c r="H274" s="27"/>
    </row>
    <row r="275" spans="1:8" ht="16.5" thickTop="1" thickBot="1" x14ac:dyDescent="0.3">
      <c r="A275" s="2" t="s">
        <v>466</v>
      </c>
      <c r="B275" s="22">
        <f>VLOOKUP(A275,'Financial Offer'!B:G,6,FALSE)</f>
        <v>0</v>
      </c>
      <c r="C275" s="23" t="str">
        <f t="shared" si="110"/>
        <v>No Discount Provided</v>
      </c>
      <c r="D275" s="23" t="str">
        <f t="shared" si="106"/>
        <v>No Discount Provided</v>
      </c>
      <c r="E275" s="23" t="str">
        <f t="shared" si="107"/>
        <v>No Discount Provided</v>
      </c>
      <c r="F275" s="23" t="str">
        <f t="shared" si="108"/>
        <v>No Discount Provided</v>
      </c>
      <c r="G275" s="23" t="str">
        <f t="shared" si="109"/>
        <v>No Discount Provided</v>
      </c>
      <c r="H275" s="27"/>
    </row>
    <row r="276" spans="1:8" ht="16.5" thickTop="1" thickBot="1" x14ac:dyDescent="0.3">
      <c r="A276" s="2" t="s">
        <v>106</v>
      </c>
      <c r="B276" s="22">
        <f>VLOOKUP(A276,'Financial Offer'!B:G,6,FALSE)</f>
        <v>0</v>
      </c>
      <c r="C276" s="23" t="str">
        <f t="shared" si="110"/>
        <v>No Discount Provided</v>
      </c>
      <c r="D276" s="23" t="str">
        <f t="shared" si="106"/>
        <v>No Discount Provided</v>
      </c>
      <c r="E276" s="23" t="str">
        <f t="shared" si="107"/>
        <v>No Discount Provided</v>
      </c>
      <c r="F276" s="23" t="str">
        <f t="shared" si="108"/>
        <v>No Discount Provided</v>
      </c>
      <c r="G276" s="23" t="str">
        <f t="shared" si="109"/>
        <v>No Discount Provided</v>
      </c>
      <c r="H276" s="27"/>
    </row>
    <row r="277" spans="1:8" ht="16.5" thickTop="1" thickBot="1" x14ac:dyDescent="0.3">
      <c r="A277" s="2" t="s">
        <v>467</v>
      </c>
      <c r="B277" s="22">
        <f>VLOOKUP(A277,'Financial Offer'!B:G,6,FALSE)</f>
        <v>0</v>
      </c>
      <c r="C277" s="23" t="str">
        <f t="shared" si="110"/>
        <v>No Discount Provided</v>
      </c>
      <c r="D277" s="23" t="str">
        <f t="shared" si="106"/>
        <v>No Discount Provided</v>
      </c>
      <c r="E277" s="23" t="str">
        <f t="shared" si="107"/>
        <v>No Discount Provided</v>
      </c>
      <c r="F277" s="23" t="str">
        <f t="shared" si="108"/>
        <v>No Discount Provided</v>
      </c>
      <c r="G277" s="23" t="str">
        <f t="shared" si="109"/>
        <v>No Discount Provided</v>
      </c>
      <c r="H277" s="27"/>
    </row>
    <row r="278" spans="1:8" ht="16.5" thickTop="1" thickBot="1" x14ac:dyDescent="0.3">
      <c r="A278" s="2" t="s">
        <v>468</v>
      </c>
      <c r="B278" s="22">
        <f>VLOOKUP(A278,'Financial Offer'!B:G,6,FALSE)</f>
        <v>0</v>
      </c>
      <c r="C278" s="23" t="str">
        <f t="shared" si="110"/>
        <v>No Discount Provided</v>
      </c>
      <c r="D278" s="23" t="str">
        <f t="shared" si="106"/>
        <v>No Discount Provided</v>
      </c>
      <c r="E278" s="23" t="str">
        <f t="shared" si="107"/>
        <v>No Discount Provided</v>
      </c>
      <c r="F278" s="23" t="str">
        <f t="shared" si="108"/>
        <v>No Discount Provided</v>
      </c>
      <c r="G278" s="23" t="str">
        <f t="shared" si="109"/>
        <v>No Discount Provided</v>
      </c>
      <c r="H278" s="27"/>
    </row>
    <row r="279" spans="1:8" ht="16.5" thickTop="1" thickBot="1" x14ac:dyDescent="0.3">
      <c r="A279" s="2" t="s">
        <v>469</v>
      </c>
      <c r="B279" s="22">
        <f>VLOOKUP(A279,'Financial Offer'!B:G,6,FALSE)</f>
        <v>0</v>
      </c>
      <c r="C279" s="23" t="str">
        <f t="shared" si="110"/>
        <v>No Discount Provided</v>
      </c>
      <c r="D279" s="23" t="str">
        <f t="shared" si="106"/>
        <v>No Discount Provided</v>
      </c>
      <c r="E279" s="23" t="str">
        <f t="shared" si="107"/>
        <v>No Discount Provided</v>
      </c>
      <c r="F279" s="23" t="str">
        <f t="shared" si="108"/>
        <v>No Discount Provided</v>
      </c>
      <c r="G279" s="23" t="str">
        <f t="shared" si="109"/>
        <v>No Discount Provided</v>
      </c>
      <c r="H279" s="27"/>
    </row>
    <row r="280" spans="1:8" ht="16.5" thickTop="1" thickBot="1" x14ac:dyDescent="0.3">
      <c r="A280" s="2" t="s">
        <v>470</v>
      </c>
      <c r="B280" s="22">
        <f>VLOOKUP(A280,'Financial Offer'!B:G,6,FALSE)</f>
        <v>0</v>
      </c>
      <c r="C280" s="23" t="str">
        <f t="shared" si="110"/>
        <v>No Discount Provided</v>
      </c>
      <c r="D280" s="23" t="str">
        <f t="shared" si="106"/>
        <v>No Discount Provided</v>
      </c>
      <c r="E280" s="23" t="str">
        <f t="shared" si="107"/>
        <v>No Discount Provided</v>
      </c>
      <c r="F280" s="23" t="str">
        <f t="shared" si="108"/>
        <v>No Discount Provided</v>
      </c>
      <c r="G280" s="23" t="str">
        <f t="shared" si="109"/>
        <v>No Discount Provided</v>
      </c>
      <c r="H280" s="27"/>
    </row>
    <row r="281" spans="1:8" ht="16.5" thickTop="1" thickBot="1" x14ac:dyDescent="0.3">
      <c r="A281" s="2" t="s">
        <v>471</v>
      </c>
      <c r="B281" s="22">
        <f>VLOOKUP(A281,'Financial Offer'!B:G,6,FALSE)</f>
        <v>0</v>
      </c>
      <c r="C281" s="23" t="str">
        <f t="shared" si="110"/>
        <v>No Discount Provided</v>
      </c>
      <c r="D281" s="23" t="str">
        <f t="shared" si="106"/>
        <v>No Discount Provided</v>
      </c>
      <c r="E281" s="23" t="str">
        <f t="shared" si="107"/>
        <v>No Discount Provided</v>
      </c>
      <c r="F281" s="23" t="str">
        <f t="shared" si="108"/>
        <v>No Discount Provided</v>
      </c>
      <c r="G281" s="23" t="str">
        <f t="shared" si="109"/>
        <v>No Discount Provided</v>
      </c>
      <c r="H281" s="27"/>
    </row>
    <row r="282" spans="1:8" ht="16.5" thickTop="1" thickBot="1" x14ac:dyDescent="0.3">
      <c r="A282" s="2" t="s">
        <v>472</v>
      </c>
      <c r="B282" s="22">
        <f>VLOOKUP(A282,'Financial Offer'!B:G,6,FALSE)</f>
        <v>0</v>
      </c>
      <c r="C282" s="23" t="str">
        <f t="shared" si="110"/>
        <v>No Discount Provided</v>
      </c>
      <c r="D282" s="23" t="str">
        <f t="shared" si="106"/>
        <v>No Discount Provided</v>
      </c>
      <c r="E282" s="23" t="str">
        <f t="shared" si="107"/>
        <v>No Discount Provided</v>
      </c>
      <c r="F282" s="23" t="str">
        <f t="shared" si="108"/>
        <v>No Discount Provided</v>
      </c>
      <c r="G282" s="23" t="str">
        <f t="shared" si="109"/>
        <v>No Discount Provided</v>
      </c>
      <c r="H282" s="27"/>
    </row>
    <row r="283" spans="1:8" ht="16.5" thickTop="1" thickBot="1" x14ac:dyDescent="0.3">
      <c r="A283" s="2" t="s">
        <v>473</v>
      </c>
      <c r="B283" s="22">
        <f>VLOOKUP(A283,'Financial Offer'!B:G,6,FALSE)</f>
        <v>0</v>
      </c>
      <c r="C283" s="23" t="str">
        <f t="shared" si="110"/>
        <v>No Discount Provided</v>
      </c>
      <c r="D283" s="23" t="str">
        <f t="shared" si="106"/>
        <v>No Discount Provided</v>
      </c>
      <c r="E283" s="23" t="str">
        <f t="shared" si="107"/>
        <v>No Discount Provided</v>
      </c>
      <c r="F283" s="23" t="str">
        <f t="shared" si="108"/>
        <v>No Discount Provided</v>
      </c>
      <c r="G283" s="23" t="str">
        <f t="shared" si="109"/>
        <v>No Discount Provided</v>
      </c>
      <c r="H283" s="27"/>
    </row>
    <row r="284" spans="1:8" ht="16.5" thickTop="1" thickBot="1" x14ac:dyDescent="0.3">
      <c r="A284" s="2" t="s">
        <v>474</v>
      </c>
      <c r="B284" s="22">
        <f>VLOOKUP(A284,'Financial Offer'!B:G,6,FALSE)</f>
        <v>0</v>
      </c>
      <c r="C284" s="23" t="str">
        <f t="shared" si="110"/>
        <v>No Discount Provided</v>
      </c>
      <c r="D284" s="23" t="str">
        <f t="shared" si="106"/>
        <v>No Discount Provided</v>
      </c>
      <c r="E284" s="23" t="str">
        <f t="shared" si="107"/>
        <v>No Discount Provided</v>
      </c>
      <c r="F284" s="23" t="str">
        <f t="shared" si="108"/>
        <v>No Discount Provided</v>
      </c>
      <c r="G284" s="23" t="str">
        <f t="shared" si="109"/>
        <v>No Discount Provided</v>
      </c>
      <c r="H284" s="27"/>
    </row>
    <row r="285" spans="1:8" ht="16.5" thickTop="1" thickBot="1" x14ac:dyDescent="0.3">
      <c r="A285" s="2" t="s">
        <v>475</v>
      </c>
      <c r="B285" s="22">
        <f>VLOOKUP(A285,'Financial Offer'!B:G,6,FALSE)</f>
        <v>0</v>
      </c>
      <c r="C285" s="23" t="str">
        <f t="shared" si="110"/>
        <v>No Discount Provided</v>
      </c>
      <c r="D285" s="23" t="str">
        <f t="shared" si="106"/>
        <v>No Discount Provided</v>
      </c>
      <c r="E285" s="23" t="str">
        <f t="shared" si="107"/>
        <v>No Discount Provided</v>
      </c>
      <c r="F285" s="23" t="str">
        <f t="shared" si="108"/>
        <v>No Discount Provided</v>
      </c>
      <c r="G285" s="23" t="str">
        <f t="shared" si="109"/>
        <v>No Discount Provided</v>
      </c>
      <c r="H285" s="27"/>
    </row>
    <row r="286" spans="1:8" ht="16.5" thickTop="1" thickBot="1" x14ac:dyDescent="0.3">
      <c r="A286" s="2" t="s">
        <v>476</v>
      </c>
      <c r="B286" s="22">
        <f>VLOOKUP(A286,'Financial Offer'!B:G,6,FALSE)</f>
        <v>0</v>
      </c>
      <c r="C286" s="23" t="str">
        <f t="shared" si="110"/>
        <v>No Discount Provided</v>
      </c>
      <c r="D286" s="23" t="str">
        <f t="shared" si="106"/>
        <v>No Discount Provided</v>
      </c>
      <c r="E286" s="23" t="str">
        <f t="shared" si="107"/>
        <v>No Discount Provided</v>
      </c>
      <c r="F286" s="23" t="str">
        <f t="shared" si="108"/>
        <v>No Discount Provided</v>
      </c>
      <c r="G286" s="23" t="str">
        <f t="shared" si="109"/>
        <v>No Discount Provided</v>
      </c>
      <c r="H286" s="27"/>
    </row>
    <row r="287" spans="1:8" ht="16.5" thickTop="1" thickBot="1" x14ac:dyDescent="0.3">
      <c r="A287" s="2" t="s">
        <v>477</v>
      </c>
      <c r="B287" s="22">
        <f>VLOOKUP(A287,'Financial Offer'!B:G,6,FALSE)</f>
        <v>0</v>
      </c>
      <c r="C287" s="23" t="str">
        <f t="shared" si="110"/>
        <v>No Discount Provided</v>
      </c>
      <c r="D287" s="23" t="str">
        <f t="shared" si="106"/>
        <v>No Discount Provided</v>
      </c>
      <c r="E287" s="23" t="str">
        <f t="shared" si="107"/>
        <v>No Discount Provided</v>
      </c>
      <c r="F287" s="23" t="str">
        <f t="shared" si="108"/>
        <v>No Discount Provided</v>
      </c>
      <c r="G287" s="23" t="str">
        <f t="shared" si="109"/>
        <v>No Discount Provided</v>
      </c>
      <c r="H287" s="27"/>
    </row>
    <row r="288" spans="1:8" ht="16.5" thickTop="1" thickBot="1" x14ac:dyDescent="0.3">
      <c r="A288" s="2" t="s">
        <v>478</v>
      </c>
      <c r="B288" s="22">
        <f>VLOOKUP(A288,'Financial Offer'!B:G,6,FALSE)</f>
        <v>0</v>
      </c>
      <c r="C288" s="23" t="str">
        <f t="shared" si="110"/>
        <v>No Discount Provided</v>
      </c>
      <c r="D288" s="23" t="str">
        <f t="shared" si="106"/>
        <v>No Discount Provided</v>
      </c>
      <c r="E288" s="23" t="str">
        <f t="shared" si="107"/>
        <v>No Discount Provided</v>
      </c>
      <c r="F288" s="23" t="str">
        <f t="shared" si="108"/>
        <v>No Discount Provided</v>
      </c>
      <c r="G288" s="23" t="str">
        <f t="shared" si="109"/>
        <v>No Discount Provided</v>
      </c>
      <c r="H288" s="27"/>
    </row>
    <row r="289" spans="1:8" ht="16.5" thickTop="1" thickBot="1" x14ac:dyDescent="0.3">
      <c r="A289" s="2" t="s">
        <v>479</v>
      </c>
      <c r="B289" s="22">
        <f>VLOOKUP(A289,'Financial Offer'!B:G,6,FALSE)</f>
        <v>0</v>
      </c>
      <c r="C289" s="23" t="str">
        <f t="shared" si="110"/>
        <v>No Discount Provided</v>
      </c>
      <c r="D289" s="23" t="str">
        <f t="shared" si="106"/>
        <v>No Discount Provided</v>
      </c>
      <c r="E289" s="23" t="str">
        <f t="shared" si="107"/>
        <v>No Discount Provided</v>
      </c>
      <c r="F289" s="23" t="str">
        <f t="shared" si="108"/>
        <v>No Discount Provided</v>
      </c>
      <c r="G289" s="23" t="str">
        <f t="shared" si="109"/>
        <v>No Discount Provided</v>
      </c>
      <c r="H289" s="27"/>
    </row>
    <row r="290" spans="1:8" ht="16.5" thickTop="1" thickBot="1" x14ac:dyDescent="0.3">
      <c r="A290" s="2" t="s">
        <v>480</v>
      </c>
      <c r="B290" s="22">
        <f>VLOOKUP(A290,'Financial Offer'!B:G,6,FALSE)</f>
        <v>0</v>
      </c>
      <c r="C290" s="23" t="str">
        <f t="shared" si="110"/>
        <v>No Discount Provided</v>
      </c>
      <c r="D290" s="23" t="str">
        <f t="shared" si="106"/>
        <v>No Discount Provided</v>
      </c>
      <c r="E290" s="23" t="str">
        <f t="shared" si="107"/>
        <v>No Discount Provided</v>
      </c>
      <c r="F290" s="23" t="str">
        <f t="shared" si="108"/>
        <v>No Discount Provided</v>
      </c>
      <c r="G290" s="23" t="str">
        <f t="shared" si="109"/>
        <v>No Discount Provided</v>
      </c>
      <c r="H290" s="27"/>
    </row>
    <row r="291" spans="1:8" ht="16.5" thickTop="1" thickBot="1" x14ac:dyDescent="0.3">
      <c r="A291" s="2" t="s">
        <v>481</v>
      </c>
      <c r="B291" s="22">
        <f>VLOOKUP(A291,'Financial Offer'!B:G,6,FALSE)</f>
        <v>0</v>
      </c>
      <c r="C291" s="23" t="str">
        <f t="shared" si="110"/>
        <v>No Discount Provided</v>
      </c>
      <c r="D291" s="23" t="str">
        <f t="shared" si="106"/>
        <v>No Discount Provided</v>
      </c>
      <c r="E291" s="23" t="str">
        <f t="shared" si="107"/>
        <v>No Discount Provided</v>
      </c>
      <c r="F291" s="23" t="str">
        <f t="shared" si="108"/>
        <v>No Discount Provided</v>
      </c>
      <c r="G291" s="23" t="str">
        <f t="shared" si="109"/>
        <v>No Discount Provided</v>
      </c>
      <c r="H291" s="27"/>
    </row>
    <row r="292" spans="1:8" ht="16.5" thickTop="1" thickBot="1" x14ac:dyDescent="0.3">
      <c r="A292" s="2" t="s">
        <v>482</v>
      </c>
      <c r="B292" s="22">
        <f>VLOOKUP(A292,'Financial Offer'!B:G,6,FALSE)</f>
        <v>0</v>
      </c>
      <c r="C292" s="23" t="str">
        <f t="shared" si="110"/>
        <v>No Discount Provided</v>
      </c>
      <c r="D292" s="23" t="str">
        <f t="shared" si="106"/>
        <v>No Discount Provided</v>
      </c>
      <c r="E292" s="23" t="str">
        <f t="shared" si="107"/>
        <v>No Discount Provided</v>
      </c>
      <c r="F292" s="23" t="str">
        <f t="shared" si="108"/>
        <v>No Discount Provided</v>
      </c>
      <c r="G292" s="23" t="str">
        <f t="shared" si="109"/>
        <v>No Discount Provided</v>
      </c>
      <c r="H292" s="27"/>
    </row>
    <row r="293" spans="1:8" ht="16.5" thickTop="1" thickBot="1" x14ac:dyDescent="0.3">
      <c r="A293" s="2" t="s">
        <v>483</v>
      </c>
      <c r="B293" s="22">
        <f>VLOOKUP(A293,'Financial Offer'!B:G,6,FALSE)</f>
        <v>0</v>
      </c>
      <c r="C293" s="23" t="str">
        <f t="shared" si="110"/>
        <v>No Discount Provided</v>
      </c>
      <c r="D293" s="23" t="str">
        <f t="shared" si="106"/>
        <v>No Discount Provided</v>
      </c>
      <c r="E293" s="23" t="str">
        <f t="shared" si="107"/>
        <v>No Discount Provided</v>
      </c>
      <c r="F293" s="23" t="str">
        <f t="shared" si="108"/>
        <v>No Discount Provided</v>
      </c>
      <c r="G293" s="23" t="str">
        <f t="shared" si="109"/>
        <v>No Discount Provided</v>
      </c>
      <c r="H293" s="27"/>
    </row>
    <row r="294" spans="1:8" ht="16.5" thickTop="1" thickBot="1" x14ac:dyDescent="0.3">
      <c r="A294" s="2" t="s">
        <v>484</v>
      </c>
      <c r="B294" s="22">
        <f>VLOOKUP(A294,'Financial Offer'!B:G,6,FALSE)</f>
        <v>0</v>
      </c>
      <c r="C294" s="23" t="str">
        <f t="shared" si="110"/>
        <v>No Discount Provided</v>
      </c>
      <c r="D294" s="23" t="str">
        <f t="shared" si="106"/>
        <v>No Discount Provided</v>
      </c>
      <c r="E294" s="23" t="str">
        <f t="shared" si="107"/>
        <v>No Discount Provided</v>
      </c>
      <c r="F294" s="23" t="str">
        <f t="shared" si="108"/>
        <v>No Discount Provided</v>
      </c>
      <c r="G294" s="23" t="str">
        <f t="shared" si="109"/>
        <v>No Discount Provided</v>
      </c>
      <c r="H294" s="27"/>
    </row>
    <row r="295" spans="1:8" ht="16.5" thickTop="1" thickBot="1" x14ac:dyDescent="0.3">
      <c r="A295" s="2" t="s">
        <v>485</v>
      </c>
      <c r="B295" s="22">
        <f>VLOOKUP(A295,'Financial Offer'!B:G,6,FALSE)</f>
        <v>0</v>
      </c>
      <c r="C295" s="23" t="str">
        <f t="shared" si="110"/>
        <v>No Discount Provided</v>
      </c>
      <c r="D295" s="23" t="str">
        <f t="shared" si="106"/>
        <v>No Discount Provided</v>
      </c>
      <c r="E295" s="23" t="str">
        <f t="shared" si="107"/>
        <v>No Discount Provided</v>
      </c>
      <c r="F295" s="23" t="str">
        <f t="shared" si="108"/>
        <v>No Discount Provided</v>
      </c>
      <c r="G295" s="23" t="str">
        <f t="shared" si="109"/>
        <v>No Discount Provided</v>
      </c>
      <c r="H295" s="27"/>
    </row>
    <row r="296" spans="1:8" ht="16.5" thickTop="1" thickBot="1" x14ac:dyDescent="0.3">
      <c r="A296" s="2" t="s">
        <v>486</v>
      </c>
      <c r="B296" s="22">
        <f>VLOOKUP(A296,'Financial Offer'!B:G,6,FALSE)</f>
        <v>0</v>
      </c>
      <c r="C296" s="23" t="str">
        <f t="shared" si="110"/>
        <v>No Discount Provided</v>
      </c>
      <c r="D296" s="23" t="str">
        <f t="shared" si="106"/>
        <v>No Discount Provided</v>
      </c>
      <c r="E296" s="23" t="str">
        <f t="shared" si="107"/>
        <v>No Discount Provided</v>
      </c>
      <c r="F296" s="23" t="str">
        <f t="shared" si="108"/>
        <v>No Discount Provided</v>
      </c>
      <c r="G296" s="23" t="str">
        <f t="shared" si="109"/>
        <v>No Discount Provided</v>
      </c>
      <c r="H296" s="27"/>
    </row>
    <row r="297" spans="1:8" ht="16.5" thickTop="1" thickBot="1" x14ac:dyDescent="0.3">
      <c r="A297" s="2" t="s">
        <v>487</v>
      </c>
      <c r="B297" s="22">
        <f>VLOOKUP(A297,'Financial Offer'!B:G,6,FALSE)</f>
        <v>0</v>
      </c>
      <c r="C297" s="23" t="str">
        <f t="shared" si="110"/>
        <v>No Discount Provided</v>
      </c>
      <c r="D297" s="23" t="str">
        <f t="shared" si="106"/>
        <v>No Discount Provided</v>
      </c>
      <c r="E297" s="23" t="str">
        <f t="shared" si="107"/>
        <v>No Discount Provided</v>
      </c>
      <c r="F297" s="23" t="str">
        <f t="shared" si="108"/>
        <v>No Discount Provided</v>
      </c>
      <c r="G297" s="23" t="str">
        <f t="shared" si="109"/>
        <v>No Discount Provided</v>
      </c>
      <c r="H297" s="27"/>
    </row>
    <row r="298" spans="1:8" ht="16.5" thickTop="1" thickBot="1" x14ac:dyDescent="0.3">
      <c r="A298" s="2" t="s">
        <v>488</v>
      </c>
      <c r="B298" s="22">
        <f>VLOOKUP(A298,'Financial Offer'!B:G,6,FALSE)</f>
        <v>0</v>
      </c>
      <c r="C298" s="23" t="str">
        <f t="shared" si="110"/>
        <v>No Discount Provided</v>
      </c>
      <c r="D298" s="23" t="str">
        <f t="shared" si="106"/>
        <v>No Discount Provided</v>
      </c>
      <c r="E298" s="23" t="str">
        <f t="shared" si="107"/>
        <v>No Discount Provided</v>
      </c>
      <c r="F298" s="23" t="str">
        <f t="shared" si="108"/>
        <v>No Discount Provided</v>
      </c>
      <c r="G298" s="23" t="str">
        <f t="shared" si="109"/>
        <v>No Discount Provided</v>
      </c>
      <c r="H298" s="27"/>
    </row>
    <row r="299" spans="1:8" ht="16.5" thickTop="1" thickBot="1" x14ac:dyDescent="0.3">
      <c r="A299" s="2" t="s">
        <v>489</v>
      </c>
      <c r="B299" s="22">
        <f>VLOOKUP(A299,'Financial Offer'!B:G,6,FALSE)</f>
        <v>0</v>
      </c>
      <c r="C299" s="23" t="str">
        <f t="shared" si="110"/>
        <v>No Discount Provided</v>
      </c>
      <c r="D299" s="23" t="str">
        <f t="shared" si="106"/>
        <v>No Discount Provided</v>
      </c>
      <c r="E299" s="23" t="str">
        <f t="shared" si="107"/>
        <v>No Discount Provided</v>
      </c>
      <c r="F299" s="23" t="str">
        <f t="shared" si="108"/>
        <v>No Discount Provided</v>
      </c>
      <c r="G299" s="23" t="str">
        <f t="shared" si="109"/>
        <v>No Discount Provided</v>
      </c>
      <c r="H299" s="27"/>
    </row>
    <row r="300" spans="1:8" ht="16.5" thickTop="1" thickBot="1" x14ac:dyDescent="0.3">
      <c r="A300" s="2" t="s">
        <v>490</v>
      </c>
      <c r="B300" s="22">
        <f>VLOOKUP(A300,'Financial Offer'!B:G,6,FALSE)</f>
        <v>0</v>
      </c>
      <c r="C300" s="23" t="str">
        <f t="shared" si="110"/>
        <v>No Discount Provided</v>
      </c>
      <c r="D300" s="23" t="str">
        <f t="shared" si="106"/>
        <v>No Discount Provided</v>
      </c>
      <c r="E300" s="23" t="str">
        <f t="shared" si="107"/>
        <v>No Discount Provided</v>
      </c>
      <c r="F300" s="23" t="str">
        <f t="shared" si="108"/>
        <v>No Discount Provided</v>
      </c>
      <c r="G300" s="23" t="str">
        <f t="shared" si="109"/>
        <v>No Discount Provided</v>
      </c>
      <c r="H300" s="27"/>
    </row>
    <row r="301" spans="1:8" ht="16.5" thickTop="1" thickBot="1" x14ac:dyDescent="0.3">
      <c r="A301" s="2" t="s">
        <v>491</v>
      </c>
      <c r="B301" s="22">
        <f>VLOOKUP(A301,'Financial Offer'!B:G,6,FALSE)</f>
        <v>0</v>
      </c>
      <c r="C301" s="23" t="str">
        <f t="shared" si="110"/>
        <v>No Discount Provided</v>
      </c>
      <c r="D301" s="23" t="str">
        <f t="shared" si="106"/>
        <v>No Discount Provided</v>
      </c>
      <c r="E301" s="23" t="str">
        <f t="shared" si="107"/>
        <v>No Discount Provided</v>
      </c>
      <c r="F301" s="23" t="str">
        <f t="shared" si="108"/>
        <v>No Discount Provided</v>
      </c>
      <c r="G301" s="23" t="str">
        <f t="shared" si="109"/>
        <v>No Discount Provided</v>
      </c>
      <c r="H301" s="27"/>
    </row>
    <row r="302" spans="1:8" ht="16.5" thickTop="1" thickBot="1" x14ac:dyDescent="0.3">
      <c r="A302" s="2" t="s">
        <v>492</v>
      </c>
      <c r="B302" s="22">
        <f>VLOOKUP(A302,'Financial Offer'!B:G,6,FALSE)</f>
        <v>0</v>
      </c>
      <c r="C302" s="23" t="str">
        <f t="shared" si="110"/>
        <v>No Discount Provided</v>
      </c>
      <c r="D302" s="23" t="str">
        <f t="shared" si="106"/>
        <v>No Discount Provided</v>
      </c>
      <c r="E302" s="23" t="str">
        <f t="shared" si="107"/>
        <v>No Discount Provided</v>
      </c>
      <c r="F302" s="23" t="str">
        <f t="shared" si="108"/>
        <v>No Discount Provided</v>
      </c>
      <c r="G302" s="23" t="str">
        <f t="shared" si="109"/>
        <v>No Discount Provided</v>
      </c>
      <c r="H302" s="27"/>
    </row>
    <row r="303" spans="1:8" ht="16.5" thickTop="1" thickBot="1" x14ac:dyDescent="0.3">
      <c r="A303" s="2" t="s">
        <v>493</v>
      </c>
      <c r="B303" s="22">
        <f>VLOOKUP(A303,'Financial Offer'!B:G,6,FALSE)</f>
        <v>0</v>
      </c>
      <c r="C303" s="23" t="str">
        <f t="shared" si="110"/>
        <v>No Discount Provided</v>
      </c>
      <c r="D303" s="23" t="str">
        <f t="shared" si="106"/>
        <v>No Discount Provided</v>
      </c>
      <c r="E303" s="23" t="str">
        <f t="shared" si="107"/>
        <v>No Discount Provided</v>
      </c>
      <c r="F303" s="23" t="str">
        <f t="shared" si="108"/>
        <v>No Discount Provided</v>
      </c>
      <c r="G303" s="23" t="str">
        <f t="shared" si="109"/>
        <v>No Discount Provided</v>
      </c>
      <c r="H303" s="27"/>
    </row>
    <row r="304" spans="1:8" ht="16.5" thickTop="1" thickBot="1" x14ac:dyDescent="0.3">
      <c r="A304" s="2" t="s">
        <v>505</v>
      </c>
      <c r="B304" s="22">
        <f>VLOOKUP(A304,'Financial Offer'!B:G,6,FALSE)</f>
        <v>0</v>
      </c>
      <c r="C304" s="23" t="str">
        <f t="shared" si="110"/>
        <v>No Discount Provided</v>
      </c>
      <c r="D304" s="23" t="str">
        <f t="shared" si="106"/>
        <v>No Discount Provided</v>
      </c>
      <c r="E304" s="23" t="str">
        <f t="shared" si="107"/>
        <v>No Discount Provided</v>
      </c>
      <c r="F304" s="23" t="str">
        <f t="shared" si="108"/>
        <v>No Discount Provided</v>
      </c>
      <c r="G304" s="23" t="str">
        <f t="shared" si="109"/>
        <v>No Discount Provided</v>
      </c>
      <c r="H304" s="27"/>
    </row>
    <row r="305" spans="1:8" ht="16.5" thickTop="1" thickBot="1" x14ac:dyDescent="0.3">
      <c r="A305" s="2" t="s">
        <v>494</v>
      </c>
      <c r="B305" s="22">
        <f>VLOOKUP(A305,'Financial Offer'!B:G,6,FALSE)</f>
        <v>0</v>
      </c>
      <c r="C305" s="23" t="str">
        <f t="shared" si="110"/>
        <v>No Discount Provided</v>
      </c>
      <c r="D305" s="23" t="str">
        <f t="shared" si="106"/>
        <v>No Discount Provided</v>
      </c>
      <c r="E305" s="23" t="str">
        <f t="shared" si="107"/>
        <v>No Discount Provided</v>
      </c>
      <c r="F305" s="23" t="str">
        <f t="shared" si="108"/>
        <v>No Discount Provided</v>
      </c>
      <c r="G305" s="23" t="str">
        <f t="shared" si="109"/>
        <v>No Discount Provided</v>
      </c>
      <c r="H305" s="27"/>
    </row>
    <row r="306" spans="1:8" ht="16.5" thickTop="1" thickBot="1" x14ac:dyDescent="0.3">
      <c r="A306" s="2" t="s">
        <v>495</v>
      </c>
      <c r="B306" s="22">
        <f>VLOOKUP(A306,'Financial Offer'!B:G,6,FALSE)</f>
        <v>0</v>
      </c>
      <c r="C306" s="23" t="str">
        <f t="shared" si="110"/>
        <v>No Discount Provided</v>
      </c>
      <c r="D306" s="23" t="str">
        <f t="shared" si="106"/>
        <v>No Discount Provided</v>
      </c>
      <c r="E306" s="23" t="str">
        <f t="shared" si="107"/>
        <v>No Discount Provided</v>
      </c>
      <c r="F306" s="23" t="str">
        <f t="shared" si="108"/>
        <v>No Discount Provided</v>
      </c>
      <c r="G306" s="23" t="str">
        <f t="shared" si="109"/>
        <v>No Discount Provided</v>
      </c>
      <c r="H306" s="27"/>
    </row>
    <row r="307" spans="1:8" ht="16.5" thickTop="1" thickBot="1" x14ac:dyDescent="0.3">
      <c r="A307" s="2" t="s">
        <v>496</v>
      </c>
      <c r="B307" s="22">
        <f>VLOOKUP(A307,'Financial Offer'!B:G,6,FALSE)</f>
        <v>0</v>
      </c>
      <c r="C307" s="23" t="str">
        <f t="shared" si="110"/>
        <v>No Discount Provided</v>
      </c>
      <c r="D307" s="23" t="str">
        <f t="shared" si="106"/>
        <v>No Discount Provided</v>
      </c>
      <c r="E307" s="23" t="str">
        <f t="shared" si="107"/>
        <v>No Discount Provided</v>
      </c>
      <c r="F307" s="23" t="str">
        <f t="shared" si="108"/>
        <v>No Discount Provided</v>
      </c>
      <c r="G307" s="23" t="str">
        <f t="shared" si="109"/>
        <v>No Discount Provided</v>
      </c>
      <c r="H307" s="27"/>
    </row>
    <row r="308" spans="1:8" ht="16.5" thickTop="1" thickBot="1" x14ac:dyDescent="0.3">
      <c r="A308" s="2" t="s">
        <v>497</v>
      </c>
      <c r="B308" s="22">
        <f>VLOOKUP(A308,'Financial Offer'!B:G,6,FALSE)</f>
        <v>0</v>
      </c>
      <c r="C308" s="23" t="str">
        <f t="shared" si="110"/>
        <v>No Discount Provided</v>
      </c>
      <c r="D308" s="23" t="str">
        <f t="shared" si="106"/>
        <v>No Discount Provided</v>
      </c>
      <c r="E308" s="23" t="str">
        <f t="shared" si="107"/>
        <v>No Discount Provided</v>
      </c>
      <c r="F308" s="23" t="str">
        <f t="shared" si="108"/>
        <v>No Discount Provided</v>
      </c>
      <c r="G308" s="23" t="str">
        <f t="shared" si="109"/>
        <v>No Discount Provided</v>
      </c>
      <c r="H308" s="27"/>
    </row>
    <row r="309" spans="1:8" ht="16.5" thickTop="1" thickBot="1" x14ac:dyDescent="0.3">
      <c r="A309" s="2" t="s">
        <v>498</v>
      </c>
      <c r="B309" s="22">
        <f>VLOOKUP(A309,'Financial Offer'!B:G,6,FALSE)</f>
        <v>0</v>
      </c>
      <c r="C309" s="23" t="str">
        <f t="shared" si="110"/>
        <v>No Discount Provided</v>
      </c>
      <c r="D309" s="23" t="str">
        <f t="shared" si="106"/>
        <v>No Discount Provided</v>
      </c>
      <c r="E309" s="23" t="str">
        <f t="shared" si="107"/>
        <v>No Discount Provided</v>
      </c>
      <c r="F309" s="23" t="str">
        <f t="shared" si="108"/>
        <v>No Discount Provided</v>
      </c>
      <c r="G309" s="23" t="str">
        <f t="shared" si="109"/>
        <v>No Discount Provided</v>
      </c>
      <c r="H309" s="27"/>
    </row>
    <row r="310" spans="1:8" ht="16.5" thickTop="1" thickBot="1" x14ac:dyDescent="0.3">
      <c r="A310" s="2" t="s">
        <v>499</v>
      </c>
      <c r="B310" s="22">
        <f>VLOOKUP(A310,'Financial Offer'!B:G,6,FALSE)</f>
        <v>0</v>
      </c>
      <c r="C310" s="23" t="str">
        <f t="shared" si="110"/>
        <v>No Discount Provided</v>
      </c>
      <c r="D310" s="23" t="str">
        <f t="shared" si="106"/>
        <v>No Discount Provided</v>
      </c>
      <c r="E310" s="23" t="str">
        <f t="shared" si="107"/>
        <v>No Discount Provided</v>
      </c>
      <c r="F310" s="23" t="str">
        <f t="shared" si="108"/>
        <v>No Discount Provided</v>
      </c>
      <c r="G310" s="23" t="str">
        <f t="shared" si="109"/>
        <v>No Discount Provided</v>
      </c>
      <c r="H310" s="27"/>
    </row>
    <row r="311" spans="1:8" ht="16.5" thickTop="1" thickBot="1" x14ac:dyDescent="0.3">
      <c r="A311" s="2" t="s">
        <v>500</v>
      </c>
      <c r="B311" s="22">
        <f>VLOOKUP(A311,'Financial Offer'!B:G,6,FALSE)</f>
        <v>0</v>
      </c>
      <c r="C311" s="23" t="str">
        <f t="shared" ref="C311:C315" si="111">IF($C$53=0,"No Discount Provided",SUM((B311)-(B311*$C$53)))</f>
        <v>No Discount Provided</v>
      </c>
      <c r="D311" s="23" t="str">
        <f t="shared" ref="D311:D315" si="112">IF($D$53=0,"No Discount Provided",SUM((B311)-(B311*$D$53)))</f>
        <v>No Discount Provided</v>
      </c>
      <c r="E311" s="23" t="str">
        <f t="shared" ref="E311:E315" si="113">IF($E$53=0,"No Discount Provided",SUM((B311)-(B311*$E$53)))</f>
        <v>No Discount Provided</v>
      </c>
      <c r="F311" s="23" t="str">
        <f t="shared" ref="F311:F315" si="114">IF($F$53=0,"No Discount Provided",SUM((B311)-(B311*$F$53)))</f>
        <v>No Discount Provided</v>
      </c>
      <c r="G311" s="23" t="str">
        <f t="shared" ref="G311:G315" si="115">IF($G$53=0,"No Discount Provided",SUM((B311)-(B311*$G$53)))</f>
        <v>No Discount Provided</v>
      </c>
      <c r="H311" s="27"/>
    </row>
    <row r="312" spans="1:8" ht="16.5" thickTop="1" thickBot="1" x14ac:dyDescent="0.3">
      <c r="A312" s="2" t="s">
        <v>501</v>
      </c>
      <c r="B312" s="22">
        <f>VLOOKUP(A312,'Financial Offer'!B:G,6,FALSE)</f>
        <v>0</v>
      </c>
      <c r="C312" s="23" t="str">
        <f t="shared" si="111"/>
        <v>No Discount Provided</v>
      </c>
      <c r="D312" s="23" t="str">
        <f t="shared" si="112"/>
        <v>No Discount Provided</v>
      </c>
      <c r="E312" s="23" t="str">
        <f t="shared" si="113"/>
        <v>No Discount Provided</v>
      </c>
      <c r="F312" s="23" t="str">
        <f t="shared" si="114"/>
        <v>No Discount Provided</v>
      </c>
      <c r="G312" s="23" t="str">
        <f t="shared" si="115"/>
        <v>No Discount Provided</v>
      </c>
      <c r="H312" s="27"/>
    </row>
    <row r="313" spans="1:8" ht="16.5" thickTop="1" thickBot="1" x14ac:dyDescent="0.3">
      <c r="A313" s="2" t="s">
        <v>502</v>
      </c>
      <c r="B313" s="22">
        <f>VLOOKUP(A313,'Financial Offer'!B:G,6,FALSE)</f>
        <v>0</v>
      </c>
      <c r="C313" s="23" t="str">
        <f t="shared" si="111"/>
        <v>No Discount Provided</v>
      </c>
      <c r="D313" s="23" t="str">
        <f t="shared" si="112"/>
        <v>No Discount Provided</v>
      </c>
      <c r="E313" s="23" t="str">
        <f t="shared" si="113"/>
        <v>No Discount Provided</v>
      </c>
      <c r="F313" s="23" t="str">
        <f t="shared" si="114"/>
        <v>No Discount Provided</v>
      </c>
      <c r="G313" s="23" t="str">
        <f t="shared" si="115"/>
        <v>No Discount Provided</v>
      </c>
      <c r="H313" s="27"/>
    </row>
    <row r="314" spans="1:8" ht="16.5" thickTop="1" thickBot="1" x14ac:dyDescent="0.3">
      <c r="A314" s="2" t="s">
        <v>503</v>
      </c>
      <c r="B314" s="22">
        <f>VLOOKUP(A314,'Financial Offer'!B:G,6,FALSE)</f>
        <v>0</v>
      </c>
      <c r="C314" s="23" t="str">
        <f t="shared" si="111"/>
        <v>No Discount Provided</v>
      </c>
      <c r="D314" s="23" t="str">
        <f t="shared" si="112"/>
        <v>No Discount Provided</v>
      </c>
      <c r="E314" s="23" t="str">
        <f t="shared" si="113"/>
        <v>No Discount Provided</v>
      </c>
      <c r="F314" s="23" t="str">
        <f t="shared" si="114"/>
        <v>No Discount Provided</v>
      </c>
      <c r="G314" s="23" t="str">
        <f t="shared" si="115"/>
        <v>No Discount Provided</v>
      </c>
      <c r="H314" s="27"/>
    </row>
    <row r="315" spans="1:8" ht="16.5" thickTop="1" thickBot="1" x14ac:dyDescent="0.3">
      <c r="A315" s="2" t="s">
        <v>504</v>
      </c>
      <c r="B315" s="22">
        <f>VLOOKUP(A315,'Financial Offer'!B:G,6,FALSE)</f>
        <v>0</v>
      </c>
      <c r="C315" s="23" t="str">
        <f t="shared" si="111"/>
        <v>No Discount Provided</v>
      </c>
      <c r="D315" s="23" t="str">
        <f t="shared" si="112"/>
        <v>No Discount Provided</v>
      </c>
      <c r="E315" s="23" t="str">
        <f t="shared" si="113"/>
        <v>No Discount Provided</v>
      </c>
      <c r="F315" s="23" t="str">
        <f t="shared" si="114"/>
        <v>No Discount Provided</v>
      </c>
      <c r="G315" s="23" t="str">
        <f t="shared" si="115"/>
        <v>No Discount Provided</v>
      </c>
      <c r="H315" s="27"/>
    </row>
    <row r="316" spans="1:8" ht="35.25" thickTop="1" thickBot="1" x14ac:dyDescent="0.3">
      <c r="A316" s="16" t="s">
        <v>9</v>
      </c>
      <c r="B316" s="19">
        <f t="shared" ref="B316:G316" si="116">SUM(B268:B270)</f>
        <v>0</v>
      </c>
      <c r="C316" s="19">
        <f t="shared" si="116"/>
        <v>0</v>
      </c>
      <c r="D316" s="19">
        <f t="shared" si="116"/>
        <v>0</v>
      </c>
      <c r="E316" s="19">
        <f t="shared" si="116"/>
        <v>0</v>
      </c>
      <c r="F316" s="19">
        <f t="shared" si="116"/>
        <v>0</v>
      </c>
      <c r="G316" s="19">
        <f t="shared" si="116"/>
        <v>0</v>
      </c>
      <c r="H316" s="20">
        <f>SUM(C316:G316)</f>
        <v>0</v>
      </c>
    </row>
    <row r="317" spans="1:8" ht="16.5" thickTop="1" thickBot="1" x14ac:dyDescent="0.3">
      <c r="A317" s="28" t="s">
        <v>121</v>
      </c>
      <c r="B317" s="12" t="s">
        <v>2</v>
      </c>
      <c r="C317" s="11">
        <f>VLOOKUP(A317,'Financial Offer'!B:G,2,FALSE)</f>
        <v>0</v>
      </c>
      <c r="D317" s="11">
        <f>VLOOKUP(A317,'Financial Offer'!B:G,3,FALSE)</f>
        <v>0</v>
      </c>
      <c r="E317" s="11">
        <f>VLOOKUP(A317,'Financial Offer'!B:G,4,FALSE)</f>
        <v>0</v>
      </c>
      <c r="F317" s="11">
        <f>VLOOKUP(A317,'Financial Offer'!B:G,5,FALSE)</f>
        <v>0</v>
      </c>
      <c r="G317" s="11">
        <f>VLOOKUP(A317,'Financial Offer'!B:G,6,FALSE)</f>
        <v>0</v>
      </c>
      <c r="H317" s="27"/>
    </row>
    <row r="318" spans="1:8" ht="16.5" thickTop="1" thickBot="1" x14ac:dyDescent="0.3">
      <c r="A318" s="3" t="s">
        <v>108</v>
      </c>
      <c r="B318" s="19">
        <f>VLOOKUP(A318,'Financial Offer'!B:G,6,FALSE)</f>
        <v>0</v>
      </c>
      <c r="C318" s="21" t="str">
        <f>IF($C$53=0,"No Discount Provided",SUM((B318)-(B318*$C$53)))</f>
        <v>No Discount Provided</v>
      </c>
      <c r="D318" s="21" t="str">
        <f t="shared" ref="D318:D358" si="117">IF($D$53=0,"No Discount Provided",SUM((B318)-(B318*$D$53)))</f>
        <v>No Discount Provided</v>
      </c>
      <c r="E318" s="21" t="str">
        <f t="shared" ref="E318:E358" si="118">IF($E$53=0,"No Discount Provided",SUM((B318)-(B318*$E$53)))</f>
        <v>No Discount Provided</v>
      </c>
      <c r="F318" s="21" t="str">
        <f t="shared" ref="F318:F358" si="119">IF($F$53=0,"No Discount Provided",SUM((B318)-(B318*$F$53)))</f>
        <v>No Discount Provided</v>
      </c>
      <c r="G318" s="21" t="str">
        <f t="shared" ref="G318:G358" si="120">IF($G$53=0,"No Discount Provided",SUM((B318)-(B318*$G$53)))</f>
        <v>No Discount Provided</v>
      </c>
      <c r="H318" s="27"/>
    </row>
    <row r="319" spans="1:8" ht="16.5" thickTop="1" thickBot="1" x14ac:dyDescent="0.3">
      <c r="A319" s="2" t="s">
        <v>508</v>
      </c>
      <c r="B319" s="19">
        <f>VLOOKUP(A319,'Financial Offer'!B:G,6,FALSE)</f>
        <v>0</v>
      </c>
      <c r="C319" s="21" t="str">
        <f t="shared" ref="C319:C358" si="121">IF($C$53=0,"No Discount Provided",SUM((B319)-(B319*$C$53)))</f>
        <v>No Discount Provided</v>
      </c>
      <c r="D319" s="21" t="str">
        <f t="shared" si="117"/>
        <v>No Discount Provided</v>
      </c>
      <c r="E319" s="21" t="str">
        <f t="shared" si="118"/>
        <v>No Discount Provided</v>
      </c>
      <c r="F319" s="21" t="str">
        <f t="shared" si="119"/>
        <v>No Discount Provided</v>
      </c>
      <c r="G319" s="21" t="str">
        <f t="shared" si="120"/>
        <v>No Discount Provided</v>
      </c>
      <c r="H319" s="27"/>
    </row>
    <row r="320" spans="1:8" ht="16.5" thickTop="1" thickBot="1" x14ac:dyDescent="0.3">
      <c r="A320" s="2" t="s">
        <v>109</v>
      </c>
      <c r="B320" s="19">
        <f>VLOOKUP(A320,'Financial Offer'!B:G,6,FALSE)</f>
        <v>0</v>
      </c>
      <c r="C320" s="21" t="str">
        <f t="shared" si="121"/>
        <v>No Discount Provided</v>
      </c>
      <c r="D320" s="21" t="str">
        <f t="shared" si="117"/>
        <v>No Discount Provided</v>
      </c>
      <c r="E320" s="21" t="str">
        <f t="shared" si="118"/>
        <v>No Discount Provided</v>
      </c>
      <c r="F320" s="21" t="str">
        <f t="shared" si="119"/>
        <v>No Discount Provided</v>
      </c>
      <c r="G320" s="21" t="str">
        <f t="shared" si="120"/>
        <v>No Discount Provided</v>
      </c>
      <c r="H320" s="27"/>
    </row>
    <row r="321" spans="1:8" ht="16.5" thickTop="1" thickBot="1" x14ac:dyDescent="0.3">
      <c r="A321" s="2" t="s">
        <v>509</v>
      </c>
      <c r="B321" s="22">
        <f>VLOOKUP(A321,'Financial Offer'!B:G,6,FALSE)</f>
        <v>0</v>
      </c>
      <c r="C321" s="23" t="str">
        <f t="shared" si="121"/>
        <v>No Discount Provided</v>
      </c>
      <c r="D321" s="23" t="str">
        <f t="shared" si="117"/>
        <v>No Discount Provided</v>
      </c>
      <c r="E321" s="23" t="str">
        <f t="shared" si="118"/>
        <v>No Discount Provided</v>
      </c>
      <c r="F321" s="23" t="str">
        <f t="shared" si="119"/>
        <v>No Discount Provided</v>
      </c>
      <c r="G321" s="23" t="str">
        <f t="shared" si="120"/>
        <v>No Discount Provided</v>
      </c>
      <c r="H321" s="27"/>
    </row>
    <row r="322" spans="1:8" ht="16.5" thickTop="1" thickBot="1" x14ac:dyDescent="0.3">
      <c r="A322" s="2" t="s">
        <v>510</v>
      </c>
      <c r="B322" s="22">
        <f>VLOOKUP(A322,'Financial Offer'!B:G,6,FALSE)</f>
        <v>0</v>
      </c>
      <c r="C322" s="23" t="str">
        <f t="shared" si="121"/>
        <v>No Discount Provided</v>
      </c>
      <c r="D322" s="23" t="str">
        <f t="shared" si="117"/>
        <v>No Discount Provided</v>
      </c>
      <c r="E322" s="23" t="str">
        <f t="shared" si="118"/>
        <v>No Discount Provided</v>
      </c>
      <c r="F322" s="23" t="str">
        <f t="shared" si="119"/>
        <v>No Discount Provided</v>
      </c>
      <c r="G322" s="23" t="str">
        <f t="shared" si="120"/>
        <v>No Discount Provided</v>
      </c>
      <c r="H322" s="27"/>
    </row>
    <row r="323" spans="1:8" ht="16.5" thickTop="1" thickBot="1" x14ac:dyDescent="0.3">
      <c r="A323" s="2" t="s">
        <v>110</v>
      </c>
      <c r="B323" s="22">
        <f>VLOOKUP(A323,'Financial Offer'!B:G,6,FALSE)</f>
        <v>0</v>
      </c>
      <c r="C323" s="23" t="str">
        <f t="shared" si="121"/>
        <v>No Discount Provided</v>
      </c>
      <c r="D323" s="23" t="str">
        <f t="shared" si="117"/>
        <v>No Discount Provided</v>
      </c>
      <c r="E323" s="23" t="str">
        <f t="shared" si="118"/>
        <v>No Discount Provided</v>
      </c>
      <c r="F323" s="23" t="str">
        <f t="shared" si="119"/>
        <v>No Discount Provided</v>
      </c>
      <c r="G323" s="23" t="str">
        <f t="shared" si="120"/>
        <v>No Discount Provided</v>
      </c>
      <c r="H323" s="27"/>
    </row>
    <row r="324" spans="1:8" ht="16.5" thickTop="1" thickBot="1" x14ac:dyDescent="0.3">
      <c r="A324" s="2" t="s">
        <v>111</v>
      </c>
      <c r="B324" s="22">
        <f>VLOOKUP(A324,'Financial Offer'!B:G,6,FALSE)</f>
        <v>0</v>
      </c>
      <c r="C324" s="23" t="str">
        <f t="shared" si="121"/>
        <v>No Discount Provided</v>
      </c>
      <c r="D324" s="23" t="str">
        <f t="shared" si="117"/>
        <v>No Discount Provided</v>
      </c>
      <c r="E324" s="23" t="str">
        <f t="shared" si="118"/>
        <v>No Discount Provided</v>
      </c>
      <c r="F324" s="23" t="str">
        <f t="shared" si="119"/>
        <v>No Discount Provided</v>
      </c>
      <c r="G324" s="23" t="str">
        <f t="shared" si="120"/>
        <v>No Discount Provided</v>
      </c>
      <c r="H324" s="27"/>
    </row>
    <row r="325" spans="1:8" ht="16.5" thickTop="1" thickBot="1" x14ac:dyDescent="0.3">
      <c r="A325" s="2" t="s">
        <v>112</v>
      </c>
      <c r="B325" s="22">
        <f>VLOOKUP(A325,'Financial Offer'!B:G,6,FALSE)</f>
        <v>0</v>
      </c>
      <c r="C325" s="23" t="str">
        <f t="shared" si="121"/>
        <v>No Discount Provided</v>
      </c>
      <c r="D325" s="23" t="str">
        <f t="shared" si="117"/>
        <v>No Discount Provided</v>
      </c>
      <c r="E325" s="23" t="str">
        <f t="shared" si="118"/>
        <v>No Discount Provided</v>
      </c>
      <c r="F325" s="23" t="str">
        <f t="shared" si="119"/>
        <v>No Discount Provided</v>
      </c>
      <c r="G325" s="23" t="str">
        <f t="shared" si="120"/>
        <v>No Discount Provided</v>
      </c>
      <c r="H325" s="27"/>
    </row>
    <row r="326" spans="1:8" ht="16.5" thickTop="1" thickBot="1" x14ac:dyDescent="0.3">
      <c r="A326" s="2" t="s">
        <v>511</v>
      </c>
      <c r="B326" s="22">
        <f>VLOOKUP(A326,'Financial Offer'!B:G,6,FALSE)</f>
        <v>0</v>
      </c>
      <c r="C326" s="23" t="str">
        <f t="shared" si="121"/>
        <v>No Discount Provided</v>
      </c>
      <c r="D326" s="23" t="str">
        <f t="shared" si="117"/>
        <v>No Discount Provided</v>
      </c>
      <c r="E326" s="23" t="str">
        <f t="shared" si="118"/>
        <v>No Discount Provided</v>
      </c>
      <c r="F326" s="23" t="str">
        <f t="shared" si="119"/>
        <v>No Discount Provided</v>
      </c>
      <c r="G326" s="23" t="str">
        <f t="shared" si="120"/>
        <v>No Discount Provided</v>
      </c>
      <c r="H326" s="27"/>
    </row>
    <row r="327" spans="1:8" ht="16.5" thickTop="1" thickBot="1" x14ac:dyDescent="0.3">
      <c r="A327" s="2" t="s">
        <v>113</v>
      </c>
      <c r="B327" s="22">
        <f>VLOOKUP(A327,'Financial Offer'!B:G,6,FALSE)</f>
        <v>0</v>
      </c>
      <c r="C327" s="23" t="str">
        <f t="shared" si="121"/>
        <v>No Discount Provided</v>
      </c>
      <c r="D327" s="23" t="str">
        <f t="shared" si="117"/>
        <v>No Discount Provided</v>
      </c>
      <c r="E327" s="23" t="str">
        <f t="shared" si="118"/>
        <v>No Discount Provided</v>
      </c>
      <c r="F327" s="23" t="str">
        <f t="shared" si="119"/>
        <v>No Discount Provided</v>
      </c>
      <c r="G327" s="23" t="str">
        <f t="shared" si="120"/>
        <v>No Discount Provided</v>
      </c>
      <c r="H327" s="27"/>
    </row>
    <row r="328" spans="1:8" ht="16.5" thickTop="1" thickBot="1" x14ac:dyDescent="0.3">
      <c r="A328" s="2" t="s">
        <v>512</v>
      </c>
      <c r="B328" s="22">
        <f>VLOOKUP(A328,'Financial Offer'!B:G,6,FALSE)</f>
        <v>0</v>
      </c>
      <c r="C328" s="23" t="str">
        <f t="shared" si="121"/>
        <v>No Discount Provided</v>
      </c>
      <c r="D328" s="23" t="str">
        <f t="shared" si="117"/>
        <v>No Discount Provided</v>
      </c>
      <c r="E328" s="23" t="str">
        <f t="shared" si="118"/>
        <v>No Discount Provided</v>
      </c>
      <c r="F328" s="23" t="str">
        <f t="shared" si="119"/>
        <v>No Discount Provided</v>
      </c>
      <c r="G328" s="23" t="str">
        <f t="shared" si="120"/>
        <v>No Discount Provided</v>
      </c>
      <c r="H328" s="27"/>
    </row>
    <row r="329" spans="1:8" ht="16.5" thickTop="1" thickBot="1" x14ac:dyDescent="0.3">
      <c r="A329" s="2" t="s">
        <v>513</v>
      </c>
      <c r="B329" s="22">
        <f>VLOOKUP(A329,'Financial Offer'!B:G,6,FALSE)</f>
        <v>0</v>
      </c>
      <c r="C329" s="23" t="str">
        <f t="shared" si="121"/>
        <v>No Discount Provided</v>
      </c>
      <c r="D329" s="23" t="str">
        <f t="shared" si="117"/>
        <v>No Discount Provided</v>
      </c>
      <c r="E329" s="23" t="str">
        <f t="shared" si="118"/>
        <v>No Discount Provided</v>
      </c>
      <c r="F329" s="23" t="str">
        <f t="shared" si="119"/>
        <v>No Discount Provided</v>
      </c>
      <c r="G329" s="23" t="str">
        <f t="shared" si="120"/>
        <v>No Discount Provided</v>
      </c>
      <c r="H329" s="27"/>
    </row>
    <row r="330" spans="1:8" ht="16.5" thickTop="1" thickBot="1" x14ac:dyDescent="0.3">
      <c r="A330" s="2" t="s">
        <v>514</v>
      </c>
      <c r="B330" s="22">
        <f>VLOOKUP(A330,'Financial Offer'!B:G,6,FALSE)</f>
        <v>0</v>
      </c>
      <c r="C330" s="23" t="str">
        <f t="shared" si="121"/>
        <v>No Discount Provided</v>
      </c>
      <c r="D330" s="23" t="str">
        <f t="shared" si="117"/>
        <v>No Discount Provided</v>
      </c>
      <c r="E330" s="23" t="str">
        <f t="shared" si="118"/>
        <v>No Discount Provided</v>
      </c>
      <c r="F330" s="23" t="str">
        <f t="shared" si="119"/>
        <v>No Discount Provided</v>
      </c>
      <c r="G330" s="23" t="str">
        <f t="shared" si="120"/>
        <v>No Discount Provided</v>
      </c>
      <c r="H330" s="27"/>
    </row>
    <row r="331" spans="1:8" ht="16.5" thickTop="1" thickBot="1" x14ac:dyDescent="0.3">
      <c r="A331" s="2" t="s">
        <v>114</v>
      </c>
      <c r="B331" s="22">
        <f>VLOOKUP(A331,'Financial Offer'!B:G,6,FALSE)</f>
        <v>0</v>
      </c>
      <c r="C331" s="23" t="str">
        <f t="shared" si="121"/>
        <v>No Discount Provided</v>
      </c>
      <c r="D331" s="23" t="str">
        <f t="shared" si="117"/>
        <v>No Discount Provided</v>
      </c>
      <c r="E331" s="23" t="str">
        <f t="shared" si="118"/>
        <v>No Discount Provided</v>
      </c>
      <c r="F331" s="23" t="str">
        <f t="shared" si="119"/>
        <v>No Discount Provided</v>
      </c>
      <c r="G331" s="23" t="str">
        <f t="shared" si="120"/>
        <v>No Discount Provided</v>
      </c>
      <c r="H331" s="27"/>
    </row>
    <row r="332" spans="1:8" ht="16.5" thickTop="1" thickBot="1" x14ac:dyDescent="0.3">
      <c r="A332" s="2" t="s">
        <v>115</v>
      </c>
      <c r="B332" s="22">
        <f>VLOOKUP(A332,'Financial Offer'!B:G,6,FALSE)</f>
        <v>0</v>
      </c>
      <c r="C332" s="23" t="str">
        <f t="shared" si="121"/>
        <v>No Discount Provided</v>
      </c>
      <c r="D332" s="23" t="str">
        <f t="shared" si="117"/>
        <v>No Discount Provided</v>
      </c>
      <c r="E332" s="23" t="str">
        <f t="shared" si="118"/>
        <v>No Discount Provided</v>
      </c>
      <c r="F332" s="23" t="str">
        <f t="shared" si="119"/>
        <v>No Discount Provided</v>
      </c>
      <c r="G332" s="23" t="str">
        <f t="shared" si="120"/>
        <v>No Discount Provided</v>
      </c>
      <c r="H332" s="27"/>
    </row>
    <row r="333" spans="1:8" ht="16.5" thickTop="1" thickBot="1" x14ac:dyDescent="0.3">
      <c r="A333" s="2" t="s">
        <v>116</v>
      </c>
      <c r="B333" s="22">
        <f>VLOOKUP(A333,'Financial Offer'!B:G,6,FALSE)</f>
        <v>0</v>
      </c>
      <c r="C333" s="23" t="str">
        <f t="shared" si="121"/>
        <v>No Discount Provided</v>
      </c>
      <c r="D333" s="23" t="str">
        <f t="shared" si="117"/>
        <v>No Discount Provided</v>
      </c>
      <c r="E333" s="23" t="str">
        <f t="shared" si="118"/>
        <v>No Discount Provided</v>
      </c>
      <c r="F333" s="23" t="str">
        <f t="shared" si="119"/>
        <v>No Discount Provided</v>
      </c>
      <c r="G333" s="23" t="str">
        <f t="shared" si="120"/>
        <v>No Discount Provided</v>
      </c>
      <c r="H333" s="27"/>
    </row>
    <row r="334" spans="1:8" ht="16.5" thickTop="1" thickBot="1" x14ac:dyDescent="0.3">
      <c r="A334" s="2" t="s">
        <v>515</v>
      </c>
      <c r="B334" s="22">
        <f>VLOOKUP(A334,'Financial Offer'!B:G,6,FALSE)</f>
        <v>0</v>
      </c>
      <c r="C334" s="23" t="str">
        <f t="shared" si="121"/>
        <v>No Discount Provided</v>
      </c>
      <c r="D334" s="23" t="str">
        <f t="shared" si="117"/>
        <v>No Discount Provided</v>
      </c>
      <c r="E334" s="23" t="str">
        <f t="shared" si="118"/>
        <v>No Discount Provided</v>
      </c>
      <c r="F334" s="23" t="str">
        <f t="shared" si="119"/>
        <v>No Discount Provided</v>
      </c>
      <c r="G334" s="23" t="str">
        <f t="shared" si="120"/>
        <v>No Discount Provided</v>
      </c>
      <c r="H334" s="27"/>
    </row>
    <row r="335" spans="1:8" ht="16.5" thickTop="1" thickBot="1" x14ac:dyDescent="0.3">
      <c r="A335" s="2" t="s">
        <v>117</v>
      </c>
      <c r="B335" s="22">
        <f>VLOOKUP(A335,'Financial Offer'!B:G,6,FALSE)</f>
        <v>0</v>
      </c>
      <c r="C335" s="23" t="str">
        <f t="shared" si="121"/>
        <v>No Discount Provided</v>
      </c>
      <c r="D335" s="23" t="str">
        <f t="shared" si="117"/>
        <v>No Discount Provided</v>
      </c>
      <c r="E335" s="23" t="str">
        <f t="shared" si="118"/>
        <v>No Discount Provided</v>
      </c>
      <c r="F335" s="23" t="str">
        <f t="shared" si="119"/>
        <v>No Discount Provided</v>
      </c>
      <c r="G335" s="23" t="str">
        <f t="shared" si="120"/>
        <v>No Discount Provided</v>
      </c>
      <c r="H335" s="27"/>
    </row>
    <row r="336" spans="1:8" ht="16.5" thickTop="1" thickBot="1" x14ac:dyDescent="0.3">
      <c r="A336" s="2" t="s">
        <v>516</v>
      </c>
      <c r="B336" s="22">
        <f>VLOOKUP(A336,'Financial Offer'!B:G,6,FALSE)</f>
        <v>0</v>
      </c>
      <c r="C336" s="23" t="str">
        <f t="shared" si="121"/>
        <v>No Discount Provided</v>
      </c>
      <c r="D336" s="23" t="str">
        <f t="shared" si="117"/>
        <v>No Discount Provided</v>
      </c>
      <c r="E336" s="23" t="str">
        <f t="shared" si="118"/>
        <v>No Discount Provided</v>
      </c>
      <c r="F336" s="23" t="str">
        <f t="shared" si="119"/>
        <v>No Discount Provided</v>
      </c>
      <c r="G336" s="23" t="str">
        <f t="shared" si="120"/>
        <v>No Discount Provided</v>
      </c>
      <c r="H336" s="27"/>
    </row>
    <row r="337" spans="1:8" ht="16.5" thickTop="1" thickBot="1" x14ac:dyDescent="0.3">
      <c r="A337" s="2" t="s">
        <v>517</v>
      </c>
      <c r="B337" s="22">
        <f>VLOOKUP(A337,'Financial Offer'!B:G,6,FALSE)</f>
        <v>0</v>
      </c>
      <c r="C337" s="23" t="str">
        <f t="shared" si="121"/>
        <v>No Discount Provided</v>
      </c>
      <c r="D337" s="23" t="str">
        <f t="shared" si="117"/>
        <v>No Discount Provided</v>
      </c>
      <c r="E337" s="23" t="str">
        <f t="shared" si="118"/>
        <v>No Discount Provided</v>
      </c>
      <c r="F337" s="23" t="str">
        <f t="shared" si="119"/>
        <v>No Discount Provided</v>
      </c>
      <c r="G337" s="23" t="str">
        <f t="shared" si="120"/>
        <v>No Discount Provided</v>
      </c>
      <c r="H337" s="27"/>
    </row>
    <row r="338" spans="1:8" ht="16.5" thickTop="1" thickBot="1" x14ac:dyDescent="0.3">
      <c r="A338" s="2" t="s">
        <v>518</v>
      </c>
      <c r="B338" s="22">
        <f>VLOOKUP(A338,'Financial Offer'!B:G,6,FALSE)</f>
        <v>0</v>
      </c>
      <c r="C338" s="23" t="str">
        <f t="shared" si="121"/>
        <v>No Discount Provided</v>
      </c>
      <c r="D338" s="23" t="str">
        <f t="shared" si="117"/>
        <v>No Discount Provided</v>
      </c>
      <c r="E338" s="23" t="str">
        <f t="shared" si="118"/>
        <v>No Discount Provided</v>
      </c>
      <c r="F338" s="23" t="str">
        <f t="shared" si="119"/>
        <v>No Discount Provided</v>
      </c>
      <c r="G338" s="23" t="str">
        <f t="shared" si="120"/>
        <v>No Discount Provided</v>
      </c>
      <c r="H338" s="27"/>
    </row>
    <row r="339" spans="1:8" ht="16.5" thickTop="1" thickBot="1" x14ac:dyDescent="0.3">
      <c r="A339" s="2" t="s">
        <v>118</v>
      </c>
      <c r="B339" s="22">
        <f>VLOOKUP(A339,'Financial Offer'!B:G,6,FALSE)</f>
        <v>0</v>
      </c>
      <c r="C339" s="23" t="str">
        <f t="shared" si="121"/>
        <v>No Discount Provided</v>
      </c>
      <c r="D339" s="23" t="str">
        <f t="shared" si="117"/>
        <v>No Discount Provided</v>
      </c>
      <c r="E339" s="23" t="str">
        <f t="shared" si="118"/>
        <v>No Discount Provided</v>
      </c>
      <c r="F339" s="23" t="str">
        <f t="shared" si="119"/>
        <v>No Discount Provided</v>
      </c>
      <c r="G339" s="23" t="str">
        <f t="shared" si="120"/>
        <v>No Discount Provided</v>
      </c>
      <c r="H339" s="27"/>
    </row>
    <row r="340" spans="1:8" ht="16.5" thickTop="1" thickBot="1" x14ac:dyDescent="0.3">
      <c r="A340" s="2" t="s">
        <v>119</v>
      </c>
      <c r="B340" s="22">
        <f>VLOOKUP(A340,'Financial Offer'!B:G,6,FALSE)</f>
        <v>0</v>
      </c>
      <c r="C340" s="23" t="str">
        <f t="shared" si="121"/>
        <v>No Discount Provided</v>
      </c>
      <c r="D340" s="23" t="str">
        <f t="shared" si="117"/>
        <v>No Discount Provided</v>
      </c>
      <c r="E340" s="23" t="str">
        <f t="shared" si="118"/>
        <v>No Discount Provided</v>
      </c>
      <c r="F340" s="23" t="str">
        <f t="shared" si="119"/>
        <v>No Discount Provided</v>
      </c>
      <c r="G340" s="23" t="str">
        <f t="shared" si="120"/>
        <v>No Discount Provided</v>
      </c>
      <c r="H340" s="27"/>
    </row>
    <row r="341" spans="1:8" ht="16.5" thickTop="1" thickBot="1" x14ac:dyDescent="0.3">
      <c r="A341" s="2" t="s">
        <v>120</v>
      </c>
      <c r="B341" s="22">
        <f>VLOOKUP(A341,'Financial Offer'!B:G,6,FALSE)</f>
        <v>0</v>
      </c>
      <c r="C341" s="23" t="str">
        <f t="shared" si="121"/>
        <v>No Discount Provided</v>
      </c>
      <c r="D341" s="23" t="str">
        <f t="shared" si="117"/>
        <v>No Discount Provided</v>
      </c>
      <c r="E341" s="23" t="str">
        <f t="shared" si="118"/>
        <v>No Discount Provided</v>
      </c>
      <c r="F341" s="23" t="str">
        <f t="shared" si="119"/>
        <v>No Discount Provided</v>
      </c>
      <c r="G341" s="23" t="str">
        <f t="shared" si="120"/>
        <v>No Discount Provided</v>
      </c>
      <c r="H341" s="27"/>
    </row>
    <row r="342" spans="1:8" ht="16.5" thickTop="1" thickBot="1" x14ac:dyDescent="0.3">
      <c r="A342" s="2" t="s">
        <v>519</v>
      </c>
      <c r="B342" s="22">
        <f>VLOOKUP(A342,'Financial Offer'!B:G,6,FALSE)</f>
        <v>0</v>
      </c>
      <c r="C342" s="23" t="str">
        <f t="shared" si="121"/>
        <v>No Discount Provided</v>
      </c>
      <c r="D342" s="23" t="str">
        <f t="shared" si="117"/>
        <v>No Discount Provided</v>
      </c>
      <c r="E342" s="23" t="str">
        <f t="shared" si="118"/>
        <v>No Discount Provided</v>
      </c>
      <c r="F342" s="23" t="str">
        <f t="shared" si="119"/>
        <v>No Discount Provided</v>
      </c>
      <c r="G342" s="23" t="str">
        <f t="shared" si="120"/>
        <v>No Discount Provided</v>
      </c>
      <c r="H342" s="27"/>
    </row>
    <row r="343" spans="1:8" ht="16.5" thickTop="1" thickBot="1" x14ac:dyDescent="0.3">
      <c r="A343" s="2" t="s">
        <v>520</v>
      </c>
      <c r="B343" s="22">
        <f>VLOOKUP(A343,'Financial Offer'!B:G,6,FALSE)</f>
        <v>0</v>
      </c>
      <c r="C343" s="23" t="str">
        <f t="shared" si="121"/>
        <v>No Discount Provided</v>
      </c>
      <c r="D343" s="23" t="str">
        <f t="shared" si="117"/>
        <v>No Discount Provided</v>
      </c>
      <c r="E343" s="23" t="str">
        <f t="shared" si="118"/>
        <v>No Discount Provided</v>
      </c>
      <c r="F343" s="23" t="str">
        <f t="shared" si="119"/>
        <v>No Discount Provided</v>
      </c>
      <c r="G343" s="23" t="str">
        <f t="shared" si="120"/>
        <v>No Discount Provided</v>
      </c>
      <c r="H343" s="27"/>
    </row>
    <row r="344" spans="1:8" ht="16.5" thickTop="1" thickBot="1" x14ac:dyDescent="0.3">
      <c r="A344" s="2" t="s">
        <v>521</v>
      </c>
      <c r="B344" s="22">
        <f>VLOOKUP(A344,'Financial Offer'!B:G,6,FALSE)</f>
        <v>0</v>
      </c>
      <c r="C344" s="23" t="str">
        <f t="shared" si="121"/>
        <v>No Discount Provided</v>
      </c>
      <c r="D344" s="23" t="str">
        <f t="shared" si="117"/>
        <v>No Discount Provided</v>
      </c>
      <c r="E344" s="23" t="str">
        <f t="shared" si="118"/>
        <v>No Discount Provided</v>
      </c>
      <c r="F344" s="23" t="str">
        <f t="shared" si="119"/>
        <v>No Discount Provided</v>
      </c>
      <c r="G344" s="23" t="str">
        <f t="shared" si="120"/>
        <v>No Discount Provided</v>
      </c>
      <c r="H344" s="27"/>
    </row>
    <row r="345" spans="1:8" ht="16.5" thickTop="1" thickBot="1" x14ac:dyDescent="0.3">
      <c r="A345" s="2" t="s">
        <v>522</v>
      </c>
      <c r="B345" s="22">
        <f>VLOOKUP(A345,'Financial Offer'!B:G,6,FALSE)</f>
        <v>0</v>
      </c>
      <c r="C345" s="23" t="str">
        <f t="shared" si="121"/>
        <v>No Discount Provided</v>
      </c>
      <c r="D345" s="23" t="str">
        <f t="shared" si="117"/>
        <v>No Discount Provided</v>
      </c>
      <c r="E345" s="23" t="str">
        <f t="shared" si="118"/>
        <v>No Discount Provided</v>
      </c>
      <c r="F345" s="23" t="str">
        <f t="shared" si="119"/>
        <v>No Discount Provided</v>
      </c>
      <c r="G345" s="23" t="str">
        <f t="shared" si="120"/>
        <v>No Discount Provided</v>
      </c>
      <c r="H345" s="27"/>
    </row>
    <row r="346" spans="1:8" ht="16.5" thickTop="1" thickBot="1" x14ac:dyDescent="0.3">
      <c r="A346" s="2" t="s">
        <v>523</v>
      </c>
      <c r="B346" s="22">
        <f>VLOOKUP(A346,'Financial Offer'!B:G,6,FALSE)</f>
        <v>0</v>
      </c>
      <c r="C346" s="23" t="str">
        <f t="shared" si="121"/>
        <v>No Discount Provided</v>
      </c>
      <c r="D346" s="23" t="str">
        <f t="shared" si="117"/>
        <v>No Discount Provided</v>
      </c>
      <c r="E346" s="23" t="str">
        <f t="shared" si="118"/>
        <v>No Discount Provided</v>
      </c>
      <c r="F346" s="23" t="str">
        <f t="shared" si="119"/>
        <v>No Discount Provided</v>
      </c>
      <c r="G346" s="23" t="str">
        <f t="shared" si="120"/>
        <v>No Discount Provided</v>
      </c>
      <c r="H346" s="27"/>
    </row>
    <row r="347" spans="1:8" ht="16.5" thickTop="1" thickBot="1" x14ac:dyDescent="0.3">
      <c r="A347" s="2" t="s">
        <v>524</v>
      </c>
      <c r="B347" s="22">
        <f>VLOOKUP(A347,'Financial Offer'!B:G,6,FALSE)</f>
        <v>0</v>
      </c>
      <c r="C347" s="23" t="str">
        <f t="shared" si="121"/>
        <v>No Discount Provided</v>
      </c>
      <c r="D347" s="23" t="str">
        <f t="shared" si="117"/>
        <v>No Discount Provided</v>
      </c>
      <c r="E347" s="23" t="str">
        <f t="shared" si="118"/>
        <v>No Discount Provided</v>
      </c>
      <c r="F347" s="23" t="str">
        <f t="shared" si="119"/>
        <v>No Discount Provided</v>
      </c>
      <c r="G347" s="23" t="str">
        <f t="shared" si="120"/>
        <v>No Discount Provided</v>
      </c>
      <c r="H347" s="27"/>
    </row>
    <row r="348" spans="1:8" ht="16.5" thickTop="1" thickBot="1" x14ac:dyDescent="0.3">
      <c r="A348" s="2" t="s">
        <v>525</v>
      </c>
      <c r="B348" s="22">
        <f>VLOOKUP(A348,'Financial Offer'!B:G,6,FALSE)</f>
        <v>0</v>
      </c>
      <c r="C348" s="23" t="str">
        <f t="shared" si="121"/>
        <v>No Discount Provided</v>
      </c>
      <c r="D348" s="23" t="str">
        <f t="shared" si="117"/>
        <v>No Discount Provided</v>
      </c>
      <c r="E348" s="23" t="str">
        <f t="shared" si="118"/>
        <v>No Discount Provided</v>
      </c>
      <c r="F348" s="23" t="str">
        <f t="shared" si="119"/>
        <v>No Discount Provided</v>
      </c>
      <c r="G348" s="23" t="str">
        <f t="shared" si="120"/>
        <v>No Discount Provided</v>
      </c>
      <c r="H348" s="27"/>
    </row>
    <row r="349" spans="1:8" ht="16.5" thickTop="1" thickBot="1" x14ac:dyDescent="0.3">
      <c r="A349" s="2" t="s">
        <v>526</v>
      </c>
      <c r="B349" s="22">
        <f>VLOOKUP(A349,'Financial Offer'!B:G,6,FALSE)</f>
        <v>0</v>
      </c>
      <c r="C349" s="23" t="str">
        <f t="shared" si="121"/>
        <v>No Discount Provided</v>
      </c>
      <c r="D349" s="23" t="str">
        <f t="shared" si="117"/>
        <v>No Discount Provided</v>
      </c>
      <c r="E349" s="23" t="str">
        <f t="shared" si="118"/>
        <v>No Discount Provided</v>
      </c>
      <c r="F349" s="23" t="str">
        <f t="shared" si="119"/>
        <v>No Discount Provided</v>
      </c>
      <c r="G349" s="23" t="str">
        <f t="shared" si="120"/>
        <v>No Discount Provided</v>
      </c>
      <c r="H349" s="27"/>
    </row>
    <row r="350" spans="1:8" ht="16.5" thickTop="1" thickBot="1" x14ac:dyDescent="0.3">
      <c r="A350" s="2" t="s">
        <v>527</v>
      </c>
      <c r="B350" s="22">
        <f>VLOOKUP(A350,'Financial Offer'!B:G,6,FALSE)</f>
        <v>0</v>
      </c>
      <c r="C350" s="23" t="str">
        <f t="shared" si="121"/>
        <v>No Discount Provided</v>
      </c>
      <c r="D350" s="23" t="str">
        <f t="shared" si="117"/>
        <v>No Discount Provided</v>
      </c>
      <c r="E350" s="23" t="str">
        <f t="shared" si="118"/>
        <v>No Discount Provided</v>
      </c>
      <c r="F350" s="23" t="str">
        <f t="shared" si="119"/>
        <v>No Discount Provided</v>
      </c>
      <c r="G350" s="23" t="str">
        <f t="shared" si="120"/>
        <v>No Discount Provided</v>
      </c>
      <c r="H350" s="27"/>
    </row>
    <row r="351" spans="1:8" ht="16.5" thickTop="1" thickBot="1" x14ac:dyDescent="0.3">
      <c r="A351" s="2" t="s">
        <v>528</v>
      </c>
      <c r="B351" s="22">
        <f>VLOOKUP(A351,'Financial Offer'!B:G,6,FALSE)</f>
        <v>0</v>
      </c>
      <c r="C351" s="23" t="str">
        <f t="shared" si="121"/>
        <v>No Discount Provided</v>
      </c>
      <c r="D351" s="23" t="str">
        <f t="shared" si="117"/>
        <v>No Discount Provided</v>
      </c>
      <c r="E351" s="23" t="str">
        <f t="shared" si="118"/>
        <v>No Discount Provided</v>
      </c>
      <c r="F351" s="23" t="str">
        <f t="shared" si="119"/>
        <v>No Discount Provided</v>
      </c>
      <c r="G351" s="23" t="str">
        <f t="shared" si="120"/>
        <v>No Discount Provided</v>
      </c>
      <c r="H351" s="27"/>
    </row>
    <row r="352" spans="1:8" ht="16.5" thickTop="1" thickBot="1" x14ac:dyDescent="0.3">
      <c r="A352" s="2" t="s">
        <v>529</v>
      </c>
      <c r="B352" s="22">
        <f>VLOOKUP(A352,'Financial Offer'!B:G,6,FALSE)</f>
        <v>0</v>
      </c>
      <c r="C352" s="23" t="str">
        <f t="shared" si="121"/>
        <v>No Discount Provided</v>
      </c>
      <c r="D352" s="23" t="str">
        <f t="shared" si="117"/>
        <v>No Discount Provided</v>
      </c>
      <c r="E352" s="23" t="str">
        <f t="shared" si="118"/>
        <v>No Discount Provided</v>
      </c>
      <c r="F352" s="23" t="str">
        <f t="shared" si="119"/>
        <v>No Discount Provided</v>
      </c>
      <c r="G352" s="23" t="str">
        <f t="shared" si="120"/>
        <v>No Discount Provided</v>
      </c>
      <c r="H352" s="27"/>
    </row>
    <row r="353" spans="1:8" ht="16.5" thickTop="1" thickBot="1" x14ac:dyDescent="0.3">
      <c r="A353" s="2" t="s">
        <v>530</v>
      </c>
      <c r="B353" s="22">
        <f>VLOOKUP(A353,'Financial Offer'!B:G,6,FALSE)</f>
        <v>0</v>
      </c>
      <c r="C353" s="23" t="str">
        <f t="shared" si="121"/>
        <v>No Discount Provided</v>
      </c>
      <c r="D353" s="23" t="str">
        <f t="shared" si="117"/>
        <v>No Discount Provided</v>
      </c>
      <c r="E353" s="23" t="str">
        <f t="shared" si="118"/>
        <v>No Discount Provided</v>
      </c>
      <c r="F353" s="23" t="str">
        <f t="shared" si="119"/>
        <v>No Discount Provided</v>
      </c>
      <c r="G353" s="23" t="str">
        <f t="shared" si="120"/>
        <v>No Discount Provided</v>
      </c>
      <c r="H353" s="27"/>
    </row>
    <row r="354" spans="1:8" ht="16.5" thickTop="1" thickBot="1" x14ac:dyDescent="0.3">
      <c r="A354" s="2" t="s">
        <v>531</v>
      </c>
      <c r="B354" s="22">
        <f>VLOOKUP(A354,'Financial Offer'!B:G,6,FALSE)</f>
        <v>0</v>
      </c>
      <c r="C354" s="23" t="str">
        <f t="shared" si="121"/>
        <v>No Discount Provided</v>
      </c>
      <c r="D354" s="23" t="str">
        <f t="shared" si="117"/>
        <v>No Discount Provided</v>
      </c>
      <c r="E354" s="23" t="str">
        <f t="shared" si="118"/>
        <v>No Discount Provided</v>
      </c>
      <c r="F354" s="23" t="str">
        <f t="shared" si="119"/>
        <v>No Discount Provided</v>
      </c>
      <c r="G354" s="23" t="str">
        <f t="shared" si="120"/>
        <v>No Discount Provided</v>
      </c>
      <c r="H354" s="27"/>
    </row>
    <row r="355" spans="1:8" ht="16.5" thickTop="1" thickBot="1" x14ac:dyDescent="0.3">
      <c r="A355" s="2" t="s">
        <v>542</v>
      </c>
      <c r="B355" s="22">
        <f>VLOOKUP(A355,'Financial Offer'!B:G,6,FALSE)</f>
        <v>0</v>
      </c>
      <c r="C355" s="23" t="str">
        <f t="shared" si="121"/>
        <v>No Discount Provided</v>
      </c>
      <c r="D355" s="23" t="str">
        <f t="shared" si="117"/>
        <v>No Discount Provided</v>
      </c>
      <c r="E355" s="23" t="str">
        <f t="shared" si="118"/>
        <v>No Discount Provided</v>
      </c>
      <c r="F355" s="23" t="str">
        <f t="shared" si="119"/>
        <v>No Discount Provided</v>
      </c>
      <c r="G355" s="23" t="str">
        <f t="shared" si="120"/>
        <v>No Discount Provided</v>
      </c>
      <c r="H355" s="27"/>
    </row>
    <row r="356" spans="1:8" ht="16.5" thickTop="1" thickBot="1" x14ac:dyDescent="0.3">
      <c r="A356" s="2" t="s">
        <v>532</v>
      </c>
      <c r="B356" s="22">
        <f>VLOOKUP(A356,'Financial Offer'!B:G,6,FALSE)</f>
        <v>0</v>
      </c>
      <c r="C356" s="23" t="str">
        <f t="shared" si="121"/>
        <v>No Discount Provided</v>
      </c>
      <c r="D356" s="23" t="str">
        <f t="shared" si="117"/>
        <v>No Discount Provided</v>
      </c>
      <c r="E356" s="23" t="str">
        <f t="shared" si="118"/>
        <v>No Discount Provided</v>
      </c>
      <c r="F356" s="23" t="str">
        <f t="shared" si="119"/>
        <v>No Discount Provided</v>
      </c>
      <c r="G356" s="23" t="str">
        <f t="shared" si="120"/>
        <v>No Discount Provided</v>
      </c>
      <c r="H356" s="27"/>
    </row>
    <row r="357" spans="1:8" ht="16.5" thickTop="1" thickBot="1" x14ac:dyDescent="0.3">
      <c r="A357" s="2" t="s">
        <v>533</v>
      </c>
      <c r="B357" s="22">
        <f>VLOOKUP(A357,'Financial Offer'!B:G,6,FALSE)</f>
        <v>0</v>
      </c>
      <c r="C357" s="23" t="str">
        <f t="shared" si="121"/>
        <v>No Discount Provided</v>
      </c>
      <c r="D357" s="23" t="str">
        <f t="shared" si="117"/>
        <v>No Discount Provided</v>
      </c>
      <c r="E357" s="23" t="str">
        <f t="shared" si="118"/>
        <v>No Discount Provided</v>
      </c>
      <c r="F357" s="23" t="str">
        <f t="shared" si="119"/>
        <v>No Discount Provided</v>
      </c>
      <c r="G357" s="23" t="str">
        <f t="shared" si="120"/>
        <v>No Discount Provided</v>
      </c>
      <c r="H357" s="27"/>
    </row>
    <row r="358" spans="1:8" ht="16.5" thickTop="1" thickBot="1" x14ac:dyDescent="0.3">
      <c r="A358" s="2" t="s">
        <v>534</v>
      </c>
      <c r="B358" s="22">
        <f>VLOOKUP(A358,'Financial Offer'!B:G,6,FALSE)</f>
        <v>0</v>
      </c>
      <c r="C358" s="23" t="str">
        <f t="shared" si="121"/>
        <v>No Discount Provided</v>
      </c>
      <c r="D358" s="23" t="str">
        <f t="shared" si="117"/>
        <v>No Discount Provided</v>
      </c>
      <c r="E358" s="23" t="str">
        <f t="shared" si="118"/>
        <v>No Discount Provided</v>
      </c>
      <c r="F358" s="23" t="str">
        <f t="shared" si="119"/>
        <v>No Discount Provided</v>
      </c>
      <c r="G358" s="23" t="str">
        <f t="shared" si="120"/>
        <v>No Discount Provided</v>
      </c>
      <c r="H358" s="27"/>
    </row>
    <row r="359" spans="1:8" ht="16.5" thickTop="1" thickBot="1" x14ac:dyDescent="0.3">
      <c r="A359" s="2" t="s">
        <v>535</v>
      </c>
      <c r="B359" s="22">
        <f>VLOOKUP(A359,'Financial Offer'!B:G,6,FALSE)</f>
        <v>0</v>
      </c>
      <c r="C359" s="23" t="str">
        <f t="shared" ref="C359:C361" si="122">IF($C$53=0,"No Discount Provided",SUM((B359)-(B359*$C$53)))</f>
        <v>No Discount Provided</v>
      </c>
      <c r="D359" s="23" t="str">
        <f t="shared" ref="D359:D361" si="123">IF($D$53=0,"No Discount Provided",SUM((B359)-(B359*$D$53)))</f>
        <v>No Discount Provided</v>
      </c>
      <c r="E359" s="23" t="str">
        <f t="shared" ref="E359:E361" si="124">IF($E$53=0,"No Discount Provided",SUM((B359)-(B359*$E$53)))</f>
        <v>No Discount Provided</v>
      </c>
      <c r="F359" s="23" t="str">
        <f t="shared" ref="F359:F361" si="125">IF($F$53=0,"No Discount Provided",SUM((B359)-(B359*$F$53)))</f>
        <v>No Discount Provided</v>
      </c>
      <c r="G359" s="23" t="str">
        <f t="shared" ref="G359:G361" si="126">IF($G$53=0,"No Discount Provided",SUM((B359)-(B359*$G$53)))</f>
        <v>No Discount Provided</v>
      </c>
      <c r="H359" s="27"/>
    </row>
    <row r="360" spans="1:8" ht="16.5" thickTop="1" thickBot="1" x14ac:dyDescent="0.3">
      <c r="A360" s="2" t="s">
        <v>536</v>
      </c>
      <c r="B360" s="22">
        <f>VLOOKUP(A360,'Financial Offer'!B:G,6,FALSE)</f>
        <v>0</v>
      </c>
      <c r="C360" s="23" t="str">
        <f t="shared" si="122"/>
        <v>No Discount Provided</v>
      </c>
      <c r="D360" s="23" t="str">
        <f t="shared" si="123"/>
        <v>No Discount Provided</v>
      </c>
      <c r="E360" s="23" t="str">
        <f t="shared" si="124"/>
        <v>No Discount Provided</v>
      </c>
      <c r="F360" s="23" t="str">
        <f t="shared" si="125"/>
        <v>No Discount Provided</v>
      </c>
      <c r="G360" s="23" t="str">
        <f t="shared" si="126"/>
        <v>No Discount Provided</v>
      </c>
      <c r="H360" s="27"/>
    </row>
    <row r="361" spans="1:8" ht="16.5" thickTop="1" thickBot="1" x14ac:dyDescent="0.3">
      <c r="A361" s="2" t="s">
        <v>537</v>
      </c>
      <c r="B361" s="22">
        <f>VLOOKUP(A361,'Financial Offer'!B:G,6,FALSE)</f>
        <v>0</v>
      </c>
      <c r="C361" s="23" t="str">
        <f t="shared" si="122"/>
        <v>No Discount Provided</v>
      </c>
      <c r="D361" s="23" t="str">
        <f t="shared" si="123"/>
        <v>No Discount Provided</v>
      </c>
      <c r="E361" s="23" t="str">
        <f t="shared" si="124"/>
        <v>No Discount Provided</v>
      </c>
      <c r="F361" s="23" t="str">
        <f t="shared" si="125"/>
        <v>No Discount Provided</v>
      </c>
      <c r="G361" s="23" t="str">
        <f t="shared" si="126"/>
        <v>No Discount Provided</v>
      </c>
      <c r="H361" s="27"/>
    </row>
    <row r="362" spans="1:8" ht="16.5" thickTop="1" thickBot="1" x14ac:dyDescent="0.3">
      <c r="A362" s="2" t="s">
        <v>538</v>
      </c>
      <c r="B362" s="22">
        <f>VLOOKUP(A362,'Financial Offer'!B:G,6,FALSE)</f>
        <v>0</v>
      </c>
      <c r="C362" s="23" t="str">
        <f t="shared" ref="C362:C365" si="127">IF($C$53=0,"No Discount Provided",SUM((B362)-(B362*$C$53)))</f>
        <v>No Discount Provided</v>
      </c>
      <c r="D362" s="23" t="str">
        <f t="shared" ref="D362:D365" si="128">IF($D$53=0,"No Discount Provided",SUM((B362)-(B362*$D$53)))</f>
        <v>No Discount Provided</v>
      </c>
      <c r="E362" s="23" t="str">
        <f t="shared" ref="E362:E365" si="129">IF($E$53=0,"No Discount Provided",SUM((B362)-(B362*$E$53)))</f>
        <v>No Discount Provided</v>
      </c>
      <c r="F362" s="23" t="str">
        <f t="shared" ref="F362:F365" si="130">IF($F$53=0,"No Discount Provided",SUM((B362)-(B362*$F$53)))</f>
        <v>No Discount Provided</v>
      </c>
      <c r="G362" s="23" t="str">
        <f t="shared" ref="G362:G365" si="131">IF($G$53=0,"No Discount Provided",SUM((B362)-(B362*$G$53)))</f>
        <v>No Discount Provided</v>
      </c>
      <c r="H362" s="27"/>
    </row>
    <row r="363" spans="1:8" ht="16.5" thickTop="1" thickBot="1" x14ac:dyDescent="0.3">
      <c r="A363" s="2" t="s">
        <v>539</v>
      </c>
      <c r="B363" s="22">
        <f>VLOOKUP(A363,'Financial Offer'!B:G,6,FALSE)</f>
        <v>0</v>
      </c>
      <c r="C363" s="23" t="str">
        <f t="shared" si="127"/>
        <v>No Discount Provided</v>
      </c>
      <c r="D363" s="23" t="str">
        <f t="shared" si="128"/>
        <v>No Discount Provided</v>
      </c>
      <c r="E363" s="23" t="str">
        <f t="shared" si="129"/>
        <v>No Discount Provided</v>
      </c>
      <c r="F363" s="23" t="str">
        <f t="shared" si="130"/>
        <v>No Discount Provided</v>
      </c>
      <c r="G363" s="23" t="str">
        <f t="shared" si="131"/>
        <v>No Discount Provided</v>
      </c>
      <c r="H363" s="27"/>
    </row>
    <row r="364" spans="1:8" ht="16.5" thickTop="1" thickBot="1" x14ac:dyDescent="0.3">
      <c r="A364" s="2" t="s">
        <v>540</v>
      </c>
      <c r="B364" s="22">
        <f>VLOOKUP(A364,'Financial Offer'!B:G,6,FALSE)</f>
        <v>0</v>
      </c>
      <c r="C364" s="23" t="str">
        <f t="shared" si="127"/>
        <v>No Discount Provided</v>
      </c>
      <c r="D364" s="23" t="str">
        <f t="shared" si="128"/>
        <v>No Discount Provided</v>
      </c>
      <c r="E364" s="23" t="str">
        <f t="shared" si="129"/>
        <v>No Discount Provided</v>
      </c>
      <c r="F364" s="23" t="str">
        <f t="shared" si="130"/>
        <v>No Discount Provided</v>
      </c>
      <c r="G364" s="23" t="str">
        <f t="shared" si="131"/>
        <v>No Discount Provided</v>
      </c>
      <c r="H364" s="27"/>
    </row>
    <row r="365" spans="1:8" ht="16.5" thickTop="1" thickBot="1" x14ac:dyDescent="0.3">
      <c r="A365" s="2" t="s">
        <v>541</v>
      </c>
      <c r="B365" s="22">
        <f>VLOOKUP(A365,'Financial Offer'!B:G,6,FALSE)</f>
        <v>0</v>
      </c>
      <c r="C365" s="23" t="str">
        <f t="shared" si="127"/>
        <v>No Discount Provided</v>
      </c>
      <c r="D365" s="23" t="str">
        <f t="shared" si="128"/>
        <v>No Discount Provided</v>
      </c>
      <c r="E365" s="23" t="str">
        <f t="shared" si="129"/>
        <v>No Discount Provided</v>
      </c>
      <c r="F365" s="23" t="str">
        <f t="shared" si="130"/>
        <v>No Discount Provided</v>
      </c>
      <c r="G365" s="23" t="str">
        <f t="shared" si="131"/>
        <v>No Discount Provided</v>
      </c>
      <c r="H365" s="27"/>
    </row>
    <row r="366" spans="1:8" ht="35.25" thickTop="1" thickBot="1" x14ac:dyDescent="0.3">
      <c r="A366" s="16" t="s">
        <v>9</v>
      </c>
      <c r="B366" s="19">
        <f t="shared" ref="B366:G366" si="132">SUM(B318:B320)</f>
        <v>0</v>
      </c>
      <c r="C366" s="19">
        <f t="shared" si="132"/>
        <v>0</v>
      </c>
      <c r="D366" s="19">
        <f t="shared" si="132"/>
        <v>0</v>
      </c>
      <c r="E366" s="19">
        <f t="shared" si="132"/>
        <v>0</v>
      </c>
      <c r="F366" s="19">
        <f t="shared" si="132"/>
        <v>0</v>
      </c>
      <c r="G366" s="19">
        <f t="shared" si="132"/>
        <v>0</v>
      </c>
      <c r="H366" s="20">
        <f>SUM(C366:G366)</f>
        <v>0</v>
      </c>
    </row>
    <row r="367" spans="1:8" ht="16.5" thickTop="1" thickBot="1" x14ac:dyDescent="0.3">
      <c r="A367" s="28" t="s">
        <v>51</v>
      </c>
      <c r="B367" s="12" t="s">
        <v>2</v>
      </c>
      <c r="C367" s="11">
        <f>VLOOKUP(A367,'Financial Offer'!B:G,2,FALSE)</f>
        <v>0</v>
      </c>
      <c r="D367" s="11">
        <f>VLOOKUP(A367,'Financial Offer'!B:G,3,FALSE)</f>
        <v>0</v>
      </c>
      <c r="E367" s="11">
        <f>VLOOKUP(A367,'Financial Offer'!B:G,4,FALSE)</f>
        <v>0</v>
      </c>
      <c r="F367" s="11">
        <f>VLOOKUP(A367,'Financial Offer'!B:G,5,FALSE)</f>
        <v>0</v>
      </c>
      <c r="G367" s="11">
        <f>VLOOKUP(A367,'Financial Offer'!B:G,6,FALSE)</f>
        <v>0</v>
      </c>
      <c r="H367" s="27"/>
    </row>
    <row r="368" spans="1:8" ht="16.5" thickTop="1" thickBot="1" x14ac:dyDescent="0.3">
      <c r="A368" s="3" t="s">
        <v>47</v>
      </c>
      <c r="B368" s="19">
        <f>VLOOKUP(A368,'Financial Offer'!B:G,6,FALSE)</f>
        <v>0</v>
      </c>
      <c r="C368" s="21" t="str">
        <f>IF($C$53=0,"No Discount Provided",SUM((B368)-(B368*$C$53)))</f>
        <v>No Discount Provided</v>
      </c>
      <c r="D368" s="21" t="str">
        <f t="shared" ref="D368:D383" si="133">IF($D$53=0,"No Discount Provided",SUM((B368)-(B368*$D$53)))</f>
        <v>No Discount Provided</v>
      </c>
      <c r="E368" s="21" t="str">
        <f t="shared" ref="E368:E383" si="134">IF($E$53=0,"No Discount Provided",SUM((B368)-(B368*$E$53)))</f>
        <v>No Discount Provided</v>
      </c>
      <c r="F368" s="21" t="str">
        <f t="shared" ref="F368:F383" si="135">IF($F$53=0,"No Discount Provided",SUM((B368)-(B368*$F$53)))</f>
        <v>No Discount Provided</v>
      </c>
      <c r="G368" s="21" t="str">
        <f t="shared" ref="G368:G383" si="136">IF($G$53=0,"No Discount Provided",SUM((B368)-(B368*$G$53)))</f>
        <v>No Discount Provided</v>
      </c>
      <c r="H368" s="27"/>
    </row>
    <row r="369" spans="1:8" ht="16.5" thickTop="1" thickBot="1" x14ac:dyDescent="0.3">
      <c r="A369" s="2" t="s">
        <v>558</v>
      </c>
      <c r="B369" s="22">
        <f>VLOOKUP(A369,'Financial Offer'!B:G,6,FALSE)</f>
        <v>0</v>
      </c>
      <c r="C369" s="23" t="str">
        <f t="shared" ref="C369:C383" si="137">IF($C$53=0,"No Discount Provided",SUM((B369)-(B369*$C$53)))</f>
        <v>No Discount Provided</v>
      </c>
      <c r="D369" s="23" t="str">
        <f t="shared" si="133"/>
        <v>No Discount Provided</v>
      </c>
      <c r="E369" s="23" t="str">
        <f t="shared" si="134"/>
        <v>No Discount Provided</v>
      </c>
      <c r="F369" s="23" t="str">
        <f t="shared" si="135"/>
        <v>No Discount Provided</v>
      </c>
      <c r="G369" s="23" t="str">
        <f t="shared" si="136"/>
        <v>No Discount Provided</v>
      </c>
      <c r="H369" s="27"/>
    </row>
    <row r="370" spans="1:8" ht="16.5" thickTop="1" thickBot="1" x14ac:dyDescent="0.3">
      <c r="A370" s="2" t="s">
        <v>48</v>
      </c>
      <c r="B370" s="22">
        <f>VLOOKUP(A370,'Financial Offer'!B:G,6,FALSE)</f>
        <v>0</v>
      </c>
      <c r="C370" s="23" t="str">
        <f t="shared" si="137"/>
        <v>No Discount Provided</v>
      </c>
      <c r="D370" s="23" t="str">
        <f t="shared" si="133"/>
        <v>No Discount Provided</v>
      </c>
      <c r="E370" s="23" t="str">
        <f t="shared" si="134"/>
        <v>No Discount Provided</v>
      </c>
      <c r="F370" s="23" t="str">
        <f t="shared" si="135"/>
        <v>No Discount Provided</v>
      </c>
      <c r="G370" s="23" t="str">
        <f t="shared" si="136"/>
        <v>No Discount Provided</v>
      </c>
      <c r="H370" s="27"/>
    </row>
    <row r="371" spans="1:8" ht="16.5" thickTop="1" thickBot="1" x14ac:dyDescent="0.3">
      <c r="A371" s="2" t="s">
        <v>49</v>
      </c>
      <c r="B371" s="22">
        <f>VLOOKUP(A371,'Financial Offer'!B:G,6,FALSE)</f>
        <v>0</v>
      </c>
      <c r="C371" s="23" t="str">
        <f t="shared" si="137"/>
        <v>No Discount Provided</v>
      </c>
      <c r="D371" s="23" t="str">
        <f t="shared" si="133"/>
        <v>No Discount Provided</v>
      </c>
      <c r="E371" s="23" t="str">
        <f t="shared" si="134"/>
        <v>No Discount Provided</v>
      </c>
      <c r="F371" s="23" t="str">
        <f t="shared" si="135"/>
        <v>No Discount Provided</v>
      </c>
      <c r="G371" s="23" t="str">
        <f t="shared" si="136"/>
        <v>No Discount Provided</v>
      </c>
      <c r="H371" s="27"/>
    </row>
    <row r="372" spans="1:8" ht="16.5" thickTop="1" thickBot="1" x14ac:dyDescent="0.3">
      <c r="A372" s="2" t="s">
        <v>50</v>
      </c>
      <c r="B372" s="22">
        <f>VLOOKUP(A372,'Financial Offer'!B:G,6,FALSE)</f>
        <v>0</v>
      </c>
      <c r="C372" s="23" t="str">
        <f t="shared" si="137"/>
        <v>No Discount Provided</v>
      </c>
      <c r="D372" s="23" t="str">
        <f t="shared" si="133"/>
        <v>No Discount Provided</v>
      </c>
      <c r="E372" s="23" t="str">
        <f t="shared" si="134"/>
        <v>No Discount Provided</v>
      </c>
      <c r="F372" s="23" t="str">
        <f t="shared" si="135"/>
        <v>No Discount Provided</v>
      </c>
      <c r="G372" s="23" t="str">
        <f t="shared" si="136"/>
        <v>No Discount Provided</v>
      </c>
      <c r="H372" s="27"/>
    </row>
    <row r="373" spans="1:8" ht="16.5" thickTop="1" thickBot="1" x14ac:dyDescent="0.3">
      <c r="A373" s="2" t="s">
        <v>559</v>
      </c>
      <c r="B373" s="22">
        <f>VLOOKUP(A373,'Financial Offer'!B:G,6,FALSE)</f>
        <v>0</v>
      </c>
      <c r="C373" s="23" t="str">
        <f t="shared" si="137"/>
        <v>No Discount Provided</v>
      </c>
      <c r="D373" s="23" t="str">
        <f t="shared" si="133"/>
        <v>No Discount Provided</v>
      </c>
      <c r="E373" s="23" t="str">
        <f t="shared" si="134"/>
        <v>No Discount Provided</v>
      </c>
      <c r="F373" s="23" t="str">
        <f t="shared" si="135"/>
        <v>No Discount Provided</v>
      </c>
      <c r="G373" s="23" t="str">
        <f t="shared" si="136"/>
        <v>No Discount Provided</v>
      </c>
      <c r="H373" s="27"/>
    </row>
    <row r="374" spans="1:8" ht="16.5" thickTop="1" thickBot="1" x14ac:dyDescent="0.3">
      <c r="A374" s="2" t="s">
        <v>560</v>
      </c>
      <c r="B374" s="22">
        <f>VLOOKUP(A374,'Financial Offer'!B:G,6,FALSE)</f>
        <v>0</v>
      </c>
      <c r="C374" s="23" t="str">
        <f t="shared" si="137"/>
        <v>No Discount Provided</v>
      </c>
      <c r="D374" s="23" t="str">
        <f t="shared" si="133"/>
        <v>No Discount Provided</v>
      </c>
      <c r="E374" s="23" t="str">
        <f t="shared" si="134"/>
        <v>No Discount Provided</v>
      </c>
      <c r="F374" s="23" t="str">
        <f t="shared" si="135"/>
        <v>No Discount Provided</v>
      </c>
      <c r="G374" s="23" t="str">
        <f t="shared" si="136"/>
        <v>No Discount Provided</v>
      </c>
      <c r="H374" s="27"/>
    </row>
    <row r="375" spans="1:8" ht="16.5" thickTop="1" thickBot="1" x14ac:dyDescent="0.3">
      <c r="A375" s="2" t="s">
        <v>561</v>
      </c>
      <c r="B375" s="22">
        <f>VLOOKUP(A375,'Financial Offer'!B:G,6,FALSE)</f>
        <v>0</v>
      </c>
      <c r="C375" s="23" t="str">
        <f t="shared" si="137"/>
        <v>No Discount Provided</v>
      </c>
      <c r="D375" s="23" t="str">
        <f t="shared" si="133"/>
        <v>No Discount Provided</v>
      </c>
      <c r="E375" s="23" t="str">
        <f t="shared" si="134"/>
        <v>No Discount Provided</v>
      </c>
      <c r="F375" s="23" t="str">
        <f t="shared" si="135"/>
        <v>No Discount Provided</v>
      </c>
      <c r="G375" s="23" t="str">
        <f t="shared" si="136"/>
        <v>No Discount Provided</v>
      </c>
      <c r="H375" s="27"/>
    </row>
    <row r="376" spans="1:8" ht="16.5" thickTop="1" thickBot="1" x14ac:dyDescent="0.3">
      <c r="A376" s="2" t="s">
        <v>562</v>
      </c>
      <c r="B376" s="22">
        <f>VLOOKUP(A376,'Financial Offer'!B:G,6,FALSE)</f>
        <v>0</v>
      </c>
      <c r="C376" s="23" t="str">
        <f t="shared" si="137"/>
        <v>No Discount Provided</v>
      </c>
      <c r="D376" s="23" t="str">
        <f t="shared" si="133"/>
        <v>No Discount Provided</v>
      </c>
      <c r="E376" s="23" t="str">
        <f t="shared" si="134"/>
        <v>No Discount Provided</v>
      </c>
      <c r="F376" s="23" t="str">
        <f t="shared" si="135"/>
        <v>No Discount Provided</v>
      </c>
      <c r="G376" s="23" t="str">
        <f t="shared" si="136"/>
        <v>No Discount Provided</v>
      </c>
      <c r="H376" s="27"/>
    </row>
    <row r="377" spans="1:8" ht="16.5" thickTop="1" thickBot="1" x14ac:dyDescent="0.3">
      <c r="A377" s="2" t="s">
        <v>563</v>
      </c>
      <c r="B377" s="22">
        <f>VLOOKUP(A377,'Financial Offer'!B:G,6,FALSE)</f>
        <v>0</v>
      </c>
      <c r="C377" s="23" t="str">
        <f t="shared" si="137"/>
        <v>No Discount Provided</v>
      </c>
      <c r="D377" s="23" t="str">
        <f t="shared" si="133"/>
        <v>No Discount Provided</v>
      </c>
      <c r="E377" s="23" t="str">
        <f t="shared" si="134"/>
        <v>No Discount Provided</v>
      </c>
      <c r="F377" s="23" t="str">
        <f t="shared" si="135"/>
        <v>No Discount Provided</v>
      </c>
      <c r="G377" s="23" t="str">
        <f t="shared" si="136"/>
        <v>No Discount Provided</v>
      </c>
      <c r="H377" s="27"/>
    </row>
    <row r="378" spans="1:8" ht="16.5" thickTop="1" thickBot="1" x14ac:dyDescent="0.3">
      <c r="A378" s="2" t="s">
        <v>564</v>
      </c>
      <c r="B378" s="22">
        <f>VLOOKUP(A378,'Financial Offer'!B:G,6,FALSE)</f>
        <v>0</v>
      </c>
      <c r="C378" s="23" t="str">
        <f t="shared" si="137"/>
        <v>No Discount Provided</v>
      </c>
      <c r="D378" s="23" t="str">
        <f t="shared" si="133"/>
        <v>No Discount Provided</v>
      </c>
      <c r="E378" s="23" t="str">
        <f t="shared" si="134"/>
        <v>No Discount Provided</v>
      </c>
      <c r="F378" s="23" t="str">
        <f t="shared" si="135"/>
        <v>No Discount Provided</v>
      </c>
      <c r="G378" s="23" t="str">
        <f t="shared" si="136"/>
        <v>No Discount Provided</v>
      </c>
      <c r="H378" s="27"/>
    </row>
    <row r="379" spans="1:8" ht="16.5" thickTop="1" thickBot="1" x14ac:dyDescent="0.3">
      <c r="A379" s="2" t="s">
        <v>565</v>
      </c>
      <c r="B379" s="22">
        <f>VLOOKUP(A379,'Financial Offer'!B:G,6,FALSE)</f>
        <v>0</v>
      </c>
      <c r="C379" s="23" t="str">
        <f t="shared" si="137"/>
        <v>No Discount Provided</v>
      </c>
      <c r="D379" s="23" t="str">
        <f t="shared" si="133"/>
        <v>No Discount Provided</v>
      </c>
      <c r="E379" s="23" t="str">
        <f t="shared" si="134"/>
        <v>No Discount Provided</v>
      </c>
      <c r="F379" s="23" t="str">
        <f t="shared" si="135"/>
        <v>No Discount Provided</v>
      </c>
      <c r="G379" s="23" t="str">
        <f t="shared" si="136"/>
        <v>No Discount Provided</v>
      </c>
      <c r="H379" s="27"/>
    </row>
    <row r="380" spans="1:8" ht="16.5" thickTop="1" thickBot="1" x14ac:dyDescent="0.3">
      <c r="A380" s="2" t="s">
        <v>566</v>
      </c>
      <c r="B380" s="22">
        <f>VLOOKUP(A380,'Financial Offer'!B:G,6,FALSE)</f>
        <v>0</v>
      </c>
      <c r="C380" s="23" t="str">
        <f t="shared" si="137"/>
        <v>No Discount Provided</v>
      </c>
      <c r="D380" s="23" t="str">
        <f t="shared" si="133"/>
        <v>No Discount Provided</v>
      </c>
      <c r="E380" s="23" t="str">
        <f t="shared" si="134"/>
        <v>No Discount Provided</v>
      </c>
      <c r="F380" s="23" t="str">
        <f t="shared" si="135"/>
        <v>No Discount Provided</v>
      </c>
      <c r="G380" s="23" t="str">
        <f t="shared" si="136"/>
        <v>No Discount Provided</v>
      </c>
      <c r="H380" s="27"/>
    </row>
    <row r="381" spans="1:8" ht="16.5" thickTop="1" thickBot="1" x14ac:dyDescent="0.3">
      <c r="A381" s="2" t="s">
        <v>567</v>
      </c>
      <c r="B381" s="22">
        <f>VLOOKUP(A381,'Financial Offer'!B:G,6,FALSE)</f>
        <v>0</v>
      </c>
      <c r="C381" s="23" t="str">
        <f t="shared" si="137"/>
        <v>No Discount Provided</v>
      </c>
      <c r="D381" s="23" t="str">
        <f t="shared" si="133"/>
        <v>No Discount Provided</v>
      </c>
      <c r="E381" s="23" t="str">
        <f t="shared" si="134"/>
        <v>No Discount Provided</v>
      </c>
      <c r="F381" s="23" t="str">
        <f t="shared" si="135"/>
        <v>No Discount Provided</v>
      </c>
      <c r="G381" s="23" t="str">
        <f t="shared" si="136"/>
        <v>No Discount Provided</v>
      </c>
      <c r="H381" s="27"/>
    </row>
    <row r="382" spans="1:8" ht="16.5" thickTop="1" thickBot="1" x14ac:dyDescent="0.3">
      <c r="A382" s="2" t="s">
        <v>568</v>
      </c>
      <c r="B382" s="22">
        <f>VLOOKUP(A382,'Financial Offer'!B:G,6,FALSE)</f>
        <v>0</v>
      </c>
      <c r="C382" s="23" t="str">
        <f t="shared" si="137"/>
        <v>No Discount Provided</v>
      </c>
      <c r="D382" s="23" t="str">
        <f t="shared" si="133"/>
        <v>No Discount Provided</v>
      </c>
      <c r="E382" s="23" t="str">
        <f t="shared" si="134"/>
        <v>No Discount Provided</v>
      </c>
      <c r="F382" s="23" t="str">
        <f t="shared" si="135"/>
        <v>No Discount Provided</v>
      </c>
      <c r="G382" s="23" t="str">
        <f t="shared" si="136"/>
        <v>No Discount Provided</v>
      </c>
      <c r="H382" s="27"/>
    </row>
    <row r="383" spans="1:8" ht="16.5" thickTop="1" thickBot="1" x14ac:dyDescent="0.3">
      <c r="A383" s="2" t="s">
        <v>569</v>
      </c>
      <c r="B383" s="22">
        <f>VLOOKUP(A383,'Financial Offer'!B:G,6,FALSE)</f>
        <v>0</v>
      </c>
      <c r="C383" s="23" t="str">
        <f t="shared" si="137"/>
        <v>No Discount Provided</v>
      </c>
      <c r="D383" s="23" t="str">
        <f t="shared" si="133"/>
        <v>No Discount Provided</v>
      </c>
      <c r="E383" s="23" t="str">
        <f t="shared" si="134"/>
        <v>No Discount Provided</v>
      </c>
      <c r="F383" s="23" t="str">
        <f t="shared" si="135"/>
        <v>No Discount Provided</v>
      </c>
      <c r="G383" s="23" t="str">
        <f t="shared" si="136"/>
        <v>No Discount Provided</v>
      </c>
      <c r="H383" s="27"/>
    </row>
    <row r="384" spans="1:8" ht="35.25" thickTop="1" thickBot="1" x14ac:dyDescent="0.3">
      <c r="A384" s="16" t="s">
        <v>9</v>
      </c>
      <c r="B384" s="19">
        <f>SUM(B368)</f>
        <v>0</v>
      </c>
      <c r="C384" s="19">
        <f>SUM(C336:C338)</f>
        <v>0</v>
      </c>
      <c r="D384" s="19">
        <f>SUM(D336:D338)</f>
        <v>0</v>
      </c>
      <c r="E384" s="19">
        <f>SUM(E336:E338)</f>
        <v>0</v>
      </c>
      <c r="F384" s="19">
        <f>SUM(F336:F338)</f>
        <v>0</v>
      </c>
      <c r="G384" s="19">
        <f>SUM(G336:G338)</f>
        <v>0</v>
      </c>
      <c r="H384" s="20">
        <f>SUM(C384:G384)</f>
        <v>0</v>
      </c>
    </row>
    <row r="385" spans="1:8" ht="16.5" thickTop="1" thickBot="1" x14ac:dyDescent="0.3">
      <c r="A385" s="28" t="s">
        <v>591</v>
      </c>
      <c r="B385" s="12" t="s">
        <v>2</v>
      </c>
      <c r="C385" s="11">
        <f>VLOOKUP(A385,'Financial Offer'!B:G,2,FALSE)</f>
        <v>0</v>
      </c>
      <c r="D385" s="11">
        <f>VLOOKUP(A385,'Financial Offer'!B:G,3,FALSE)</f>
        <v>0</v>
      </c>
      <c r="E385" s="11">
        <f>VLOOKUP(A385,'Financial Offer'!B:G,4,FALSE)</f>
        <v>0</v>
      </c>
      <c r="F385" s="11">
        <f>VLOOKUP(A385,'Financial Offer'!B:G,5,FALSE)</f>
        <v>0</v>
      </c>
      <c r="G385" s="11">
        <f>VLOOKUP(A385,'Financial Offer'!B:G,6,FALSE)</f>
        <v>0</v>
      </c>
      <c r="H385" s="27"/>
    </row>
    <row r="386" spans="1:8" ht="16.5" thickTop="1" thickBot="1" x14ac:dyDescent="0.3">
      <c r="A386" s="3" t="s">
        <v>575</v>
      </c>
      <c r="B386" s="19">
        <f>VLOOKUP(A386,'Financial Offer'!B:G,6,FALSE)</f>
        <v>0</v>
      </c>
      <c r="C386" s="21" t="str">
        <f>IF($C$53=0,"No Discount Provided",SUM((B386)-(B386*$C$53)))</f>
        <v>No Discount Provided</v>
      </c>
      <c r="D386" s="21" t="str">
        <f t="shared" ref="D386:D401" si="138">IF($D$53=0,"No Discount Provided",SUM((B386)-(B386*$D$53)))</f>
        <v>No Discount Provided</v>
      </c>
      <c r="E386" s="21" t="str">
        <f t="shared" ref="E386:E401" si="139">IF($E$53=0,"No Discount Provided",SUM((B386)-(B386*$E$53)))</f>
        <v>No Discount Provided</v>
      </c>
      <c r="F386" s="21" t="str">
        <f t="shared" ref="F386:F401" si="140">IF($F$53=0,"No Discount Provided",SUM((B386)-(B386*$F$53)))</f>
        <v>No Discount Provided</v>
      </c>
      <c r="G386" s="21" t="str">
        <f t="shared" ref="G386:G401" si="141">IF($G$53=0,"No Discount Provided",SUM((B386)-(B386*$G$53)))</f>
        <v>No Discount Provided</v>
      </c>
      <c r="H386" s="27"/>
    </row>
    <row r="387" spans="1:8" ht="16.5" thickTop="1" thickBot="1" x14ac:dyDescent="0.3">
      <c r="A387" s="2" t="s">
        <v>576</v>
      </c>
      <c r="B387" s="22">
        <f>VLOOKUP(A387,'Financial Offer'!B:G,6,FALSE)</f>
        <v>0</v>
      </c>
      <c r="C387" s="23" t="str">
        <f t="shared" ref="C387:C401" si="142">IF($C$53=0,"No Discount Provided",SUM((B387)-(B387*$C$53)))</f>
        <v>No Discount Provided</v>
      </c>
      <c r="D387" s="23" t="str">
        <f t="shared" si="138"/>
        <v>No Discount Provided</v>
      </c>
      <c r="E387" s="23" t="str">
        <f t="shared" si="139"/>
        <v>No Discount Provided</v>
      </c>
      <c r="F387" s="23" t="str">
        <f t="shared" si="140"/>
        <v>No Discount Provided</v>
      </c>
      <c r="G387" s="23" t="str">
        <f t="shared" si="141"/>
        <v>No Discount Provided</v>
      </c>
      <c r="H387" s="27"/>
    </row>
    <row r="388" spans="1:8" ht="16.5" thickTop="1" thickBot="1" x14ac:dyDescent="0.3">
      <c r="A388" s="2" t="s">
        <v>577</v>
      </c>
      <c r="B388" s="22">
        <f>VLOOKUP(A388,'Financial Offer'!B:G,6,FALSE)</f>
        <v>0</v>
      </c>
      <c r="C388" s="23" t="str">
        <f t="shared" si="142"/>
        <v>No Discount Provided</v>
      </c>
      <c r="D388" s="23" t="str">
        <f t="shared" si="138"/>
        <v>No Discount Provided</v>
      </c>
      <c r="E388" s="23" t="str">
        <f t="shared" si="139"/>
        <v>No Discount Provided</v>
      </c>
      <c r="F388" s="23" t="str">
        <f t="shared" si="140"/>
        <v>No Discount Provided</v>
      </c>
      <c r="G388" s="23" t="str">
        <f t="shared" si="141"/>
        <v>No Discount Provided</v>
      </c>
      <c r="H388" s="27"/>
    </row>
    <row r="389" spans="1:8" ht="16.5" thickTop="1" thickBot="1" x14ac:dyDescent="0.3">
      <c r="A389" s="2" t="s">
        <v>578</v>
      </c>
      <c r="B389" s="22">
        <f>VLOOKUP(A389,'Financial Offer'!B:G,6,FALSE)</f>
        <v>0</v>
      </c>
      <c r="C389" s="23" t="str">
        <f t="shared" si="142"/>
        <v>No Discount Provided</v>
      </c>
      <c r="D389" s="23" t="str">
        <f t="shared" si="138"/>
        <v>No Discount Provided</v>
      </c>
      <c r="E389" s="23" t="str">
        <f t="shared" si="139"/>
        <v>No Discount Provided</v>
      </c>
      <c r="F389" s="23" t="str">
        <f t="shared" si="140"/>
        <v>No Discount Provided</v>
      </c>
      <c r="G389" s="23" t="str">
        <f t="shared" si="141"/>
        <v>No Discount Provided</v>
      </c>
      <c r="H389" s="27"/>
    </row>
    <row r="390" spans="1:8" ht="16.5" thickTop="1" thickBot="1" x14ac:dyDescent="0.3">
      <c r="A390" s="2" t="s">
        <v>579</v>
      </c>
      <c r="B390" s="22">
        <f>VLOOKUP(A390,'Financial Offer'!B:G,6,FALSE)</f>
        <v>0</v>
      </c>
      <c r="C390" s="23" t="str">
        <f t="shared" si="142"/>
        <v>No Discount Provided</v>
      </c>
      <c r="D390" s="23" t="str">
        <f t="shared" si="138"/>
        <v>No Discount Provided</v>
      </c>
      <c r="E390" s="23" t="str">
        <f t="shared" si="139"/>
        <v>No Discount Provided</v>
      </c>
      <c r="F390" s="23" t="str">
        <f t="shared" si="140"/>
        <v>No Discount Provided</v>
      </c>
      <c r="G390" s="23" t="str">
        <f t="shared" si="141"/>
        <v>No Discount Provided</v>
      </c>
      <c r="H390" s="27"/>
    </row>
    <row r="391" spans="1:8" ht="16.5" thickTop="1" thickBot="1" x14ac:dyDescent="0.3">
      <c r="A391" s="2" t="s">
        <v>580</v>
      </c>
      <c r="B391" s="22">
        <f>VLOOKUP(A391,'Financial Offer'!B:G,6,FALSE)</f>
        <v>0</v>
      </c>
      <c r="C391" s="23" t="str">
        <f t="shared" si="142"/>
        <v>No Discount Provided</v>
      </c>
      <c r="D391" s="23" t="str">
        <f t="shared" si="138"/>
        <v>No Discount Provided</v>
      </c>
      <c r="E391" s="23" t="str">
        <f t="shared" si="139"/>
        <v>No Discount Provided</v>
      </c>
      <c r="F391" s="23" t="str">
        <f t="shared" si="140"/>
        <v>No Discount Provided</v>
      </c>
      <c r="G391" s="23" t="str">
        <f t="shared" si="141"/>
        <v>No Discount Provided</v>
      </c>
      <c r="H391" s="27"/>
    </row>
    <row r="392" spans="1:8" ht="16.5" thickTop="1" thickBot="1" x14ac:dyDescent="0.3">
      <c r="A392" s="2" t="s">
        <v>581</v>
      </c>
      <c r="B392" s="22">
        <f>VLOOKUP(A392,'Financial Offer'!B:G,6,FALSE)</f>
        <v>0</v>
      </c>
      <c r="C392" s="23" t="str">
        <f t="shared" si="142"/>
        <v>No Discount Provided</v>
      </c>
      <c r="D392" s="23" t="str">
        <f t="shared" si="138"/>
        <v>No Discount Provided</v>
      </c>
      <c r="E392" s="23" t="str">
        <f t="shared" si="139"/>
        <v>No Discount Provided</v>
      </c>
      <c r="F392" s="23" t="str">
        <f t="shared" si="140"/>
        <v>No Discount Provided</v>
      </c>
      <c r="G392" s="23" t="str">
        <f t="shared" si="141"/>
        <v>No Discount Provided</v>
      </c>
      <c r="H392" s="27"/>
    </row>
    <row r="393" spans="1:8" ht="16.5" thickTop="1" thickBot="1" x14ac:dyDescent="0.3">
      <c r="A393" s="2" t="s">
        <v>582</v>
      </c>
      <c r="B393" s="22">
        <f>VLOOKUP(A393,'Financial Offer'!B:G,6,FALSE)</f>
        <v>0</v>
      </c>
      <c r="C393" s="23" t="str">
        <f t="shared" si="142"/>
        <v>No Discount Provided</v>
      </c>
      <c r="D393" s="23" t="str">
        <f t="shared" si="138"/>
        <v>No Discount Provided</v>
      </c>
      <c r="E393" s="23" t="str">
        <f t="shared" si="139"/>
        <v>No Discount Provided</v>
      </c>
      <c r="F393" s="23" t="str">
        <f t="shared" si="140"/>
        <v>No Discount Provided</v>
      </c>
      <c r="G393" s="23" t="str">
        <f t="shared" si="141"/>
        <v>No Discount Provided</v>
      </c>
      <c r="H393" s="27"/>
    </row>
    <row r="394" spans="1:8" ht="16.5" thickTop="1" thickBot="1" x14ac:dyDescent="0.3">
      <c r="A394" s="2" t="s">
        <v>583</v>
      </c>
      <c r="B394" s="22">
        <f>VLOOKUP(A394,'Financial Offer'!B:G,6,FALSE)</f>
        <v>0</v>
      </c>
      <c r="C394" s="23" t="str">
        <f t="shared" si="142"/>
        <v>No Discount Provided</v>
      </c>
      <c r="D394" s="23" t="str">
        <f t="shared" si="138"/>
        <v>No Discount Provided</v>
      </c>
      <c r="E394" s="23" t="str">
        <f t="shared" si="139"/>
        <v>No Discount Provided</v>
      </c>
      <c r="F394" s="23" t="str">
        <f t="shared" si="140"/>
        <v>No Discount Provided</v>
      </c>
      <c r="G394" s="23" t="str">
        <f t="shared" si="141"/>
        <v>No Discount Provided</v>
      </c>
      <c r="H394" s="27"/>
    </row>
    <row r="395" spans="1:8" ht="16.5" thickTop="1" thickBot="1" x14ac:dyDescent="0.3">
      <c r="A395" s="2" t="s">
        <v>584</v>
      </c>
      <c r="B395" s="22">
        <f>VLOOKUP(A395,'Financial Offer'!B:G,6,FALSE)</f>
        <v>0</v>
      </c>
      <c r="C395" s="23" t="str">
        <f t="shared" si="142"/>
        <v>No Discount Provided</v>
      </c>
      <c r="D395" s="23" t="str">
        <f t="shared" si="138"/>
        <v>No Discount Provided</v>
      </c>
      <c r="E395" s="23" t="str">
        <f t="shared" si="139"/>
        <v>No Discount Provided</v>
      </c>
      <c r="F395" s="23" t="str">
        <f t="shared" si="140"/>
        <v>No Discount Provided</v>
      </c>
      <c r="G395" s="23" t="str">
        <f t="shared" si="141"/>
        <v>No Discount Provided</v>
      </c>
      <c r="H395" s="27"/>
    </row>
    <row r="396" spans="1:8" ht="16.5" thickTop="1" thickBot="1" x14ac:dyDescent="0.3">
      <c r="A396" s="2" t="s">
        <v>585</v>
      </c>
      <c r="B396" s="22">
        <f>VLOOKUP(A396,'Financial Offer'!B:G,6,FALSE)</f>
        <v>0</v>
      </c>
      <c r="C396" s="23" t="str">
        <f t="shared" si="142"/>
        <v>No Discount Provided</v>
      </c>
      <c r="D396" s="23" t="str">
        <f t="shared" si="138"/>
        <v>No Discount Provided</v>
      </c>
      <c r="E396" s="23" t="str">
        <f t="shared" si="139"/>
        <v>No Discount Provided</v>
      </c>
      <c r="F396" s="23" t="str">
        <f t="shared" si="140"/>
        <v>No Discount Provided</v>
      </c>
      <c r="G396" s="23" t="str">
        <f t="shared" si="141"/>
        <v>No Discount Provided</v>
      </c>
      <c r="H396" s="27"/>
    </row>
    <row r="397" spans="1:8" ht="16.5" thickTop="1" thickBot="1" x14ac:dyDescent="0.3">
      <c r="A397" s="2" t="s">
        <v>586</v>
      </c>
      <c r="B397" s="22">
        <f>VLOOKUP(A397,'Financial Offer'!B:G,6,FALSE)</f>
        <v>0</v>
      </c>
      <c r="C397" s="23" t="str">
        <f t="shared" si="142"/>
        <v>No Discount Provided</v>
      </c>
      <c r="D397" s="23" t="str">
        <f t="shared" si="138"/>
        <v>No Discount Provided</v>
      </c>
      <c r="E397" s="23" t="str">
        <f t="shared" si="139"/>
        <v>No Discount Provided</v>
      </c>
      <c r="F397" s="23" t="str">
        <f t="shared" si="140"/>
        <v>No Discount Provided</v>
      </c>
      <c r="G397" s="23" t="str">
        <f t="shared" si="141"/>
        <v>No Discount Provided</v>
      </c>
      <c r="H397" s="27"/>
    </row>
    <row r="398" spans="1:8" ht="16.5" thickTop="1" thickBot="1" x14ac:dyDescent="0.3">
      <c r="A398" s="2" t="s">
        <v>587</v>
      </c>
      <c r="B398" s="22">
        <f>VLOOKUP(A398,'Financial Offer'!B:G,6,FALSE)</f>
        <v>0</v>
      </c>
      <c r="C398" s="23" t="str">
        <f t="shared" si="142"/>
        <v>No Discount Provided</v>
      </c>
      <c r="D398" s="23" t="str">
        <f t="shared" si="138"/>
        <v>No Discount Provided</v>
      </c>
      <c r="E398" s="23" t="str">
        <f t="shared" si="139"/>
        <v>No Discount Provided</v>
      </c>
      <c r="F398" s="23" t="str">
        <f t="shared" si="140"/>
        <v>No Discount Provided</v>
      </c>
      <c r="G398" s="23" t="str">
        <f t="shared" si="141"/>
        <v>No Discount Provided</v>
      </c>
      <c r="H398" s="27"/>
    </row>
    <row r="399" spans="1:8" ht="16.5" thickTop="1" thickBot="1" x14ac:dyDescent="0.3">
      <c r="A399" s="2" t="s">
        <v>588</v>
      </c>
      <c r="B399" s="22">
        <f>VLOOKUP(A399,'Financial Offer'!B:G,6,FALSE)</f>
        <v>0</v>
      </c>
      <c r="C399" s="23" t="str">
        <f t="shared" si="142"/>
        <v>No Discount Provided</v>
      </c>
      <c r="D399" s="23" t="str">
        <f t="shared" si="138"/>
        <v>No Discount Provided</v>
      </c>
      <c r="E399" s="23" t="str">
        <f t="shared" si="139"/>
        <v>No Discount Provided</v>
      </c>
      <c r="F399" s="23" t="str">
        <f t="shared" si="140"/>
        <v>No Discount Provided</v>
      </c>
      <c r="G399" s="23" t="str">
        <f t="shared" si="141"/>
        <v>No Discount Provided</v>
      </c>
      <c r="H399" s="27"/>
    </row>
    <row r="400" spans="1:8" ht="16.5" thickTop="1" thickBot="1" x14ac:dyDescent="0.3">
      <c r="A400" s="2" t="s">
        <v>589</v>
      </c>
      <c r="B400" s="22">
        <f>VLOOKUP(A400,'Financial Offer'!B:G,6,FALSE)</f>
        <v>0</v>
      </c>
      <c r="C400" s="23" t="str">
        <f t="shared" si="142"/>
        <v>No Discount Provided</v>
      </c>
      <c r="D400" s="23" t="str">
        <f t="shared" si="138"/>
        <v>No Discount Provided</v>
      </c>
      <c r="E400" s="23" t="str">
        <f t="shared" si="139"/>
        <v>No Discount Provided</v>
      </c>
      <c r="F400" s="23" t="str">
        <f t="shared" si="140"/>
        <v>No Discount Provided</v>
      </c>
      <c r="G400" s="23" t="str">
        <f t="shared" si="141"/>
        <v>No Discount Provided</v>
      </c>
      <c r="H400" s="27"/>
    </row>
    <row r="401" spans="1:8" ht="16.5" thickTop="1" thickBot="1" x14ac:dyDescent="0.3">
      <c r="A401" s="2" t="s">
        <v>590</v>
      </c>
      <c r="B401" s="22">
        <f>VLOOKUP(A401,'Financial Offer'!B:G,6,FALSE)</f>
        <v>0</v>
      </c>
      <c r="C401" s="23" t="str">
        <f t="shared" si="142"/>
        <v>No Discount Provided</v>
      </c>
      <c r="D401" s="23" t="str">
        <f t="shared" si="138"/>
        <v>No Discount Provided</v>
      </c>
      <c r="E401" s="23" t="str">
        <f t="shared" si="139"/>
        <v>No Discount Provided</v>
      </c>
      <c r="F401" s="23" t="str">
        <f t="shared" si="140"/>
        <v>No Discount Provided</v>
      </c>
      <c r="G401" s="23" t="str">
        <f t="shared" si="141"/>
        <v>No Discount Provided</v>
      </c>
      <c r="H401" s="27"/>
    </row>
    <row r="402" spans="1:8" ht="35.25" thickTop="1" thickBot="1" x14ac:dyDescent="0.3">
      <c r="A402" s="16" t="s">
        <v>9</v>
      </c>
      <c r="B402" s="19">
        <f>SUM(B386)</f>
        <v>0</v>
      </c>
      <c r="C402" s="19">
        <f>SUM(C354:C356)</f>
        <v>0</v>
      </c>
      <c r="D402" s="19">
        <f>SUM(D354:D356)</f>
        <v>0</v>
      </c>
      <c r="E402" s="19">
        <f>SUM(E354:E356)</f>
        <v>0</v>
      </c>
      <c r="F402" s="19">
        <f>SUM(F354:F356)</f>
        <v>0</v>
      </c>
      <c r="G402" s="19">
        <f>SUM(G354:G356)</f>
        <v>0</v>
      </c>
      <c r="H402" s="20">
        <f>SUM(C402:G402)</f>
        <v>0</v>
      </c>
    </row>
    <row r="403" spans="1:8" ht="16.5" thickTop="1" thickBot="1" x14ac:dyDescent="0.3">
      <c r="A403" s="28" t="s">
        <v>610</v>
      </c>
      <c r="B403" s="12" t="s">
        <v>2</v>
      </c>
      <c r="C403" s="11">
        <f>VLOOKUP(A403,'Financial Offer'!B:G,2,FALSE)</f>
        <v>0</v>
      </c>
      <c r="D403" s="11">
        <f>VLOOKUP(A403,'Financial Offer'!B:G,3,FALSE)</f>
        <v>0</v>
      </c>
      <c r="E403" s="11">
        <f>VLOOKUP(A403,'Financial Offer'!B:G,4,FALSE)</f>
        <v>0</v>
      </c>
      <c r="F403" s="11">
        <f>VLOOKUP(A403,'Financial Offer'!B:G,5,FALSE)</f>
        <v>0</v>
      </c>
      <c r="G403" s="11">
        <f>VLOOKUP(A403,'Financial Offer'!B:G,6,FALSE)</f>
        <v>0</v>
      </c>
      <c r="H403" s="27"/>
    </row>
    <row r="404" spans="1:8" ht="16.5" thickTop="1" thickBot="1" x14ac:dyDescent="0.3">
      <c r="A404" s="3" t="s">
        <v>594</v>
      </c>
      <c r="B404" s="19">
        <f>VLOOKUP(A404,'Financial Offer'!B:G,6,FALSE)</f>
        <v>0</v>
      </c>
      <c r="C404" s="21" t="str">
        <f>IF($C$53=0,"No Discount Provided",SUM((B404)-(B404*$C$53)))</f>
        <v>No Discount Provided</v>
      </c>
      <c r="D404" s="21" t="str">
        <f t="shared" ref="D404:D419" si="143">IF($D$53=0,"No Discount Provided",SUM((B404)-(B404*$D$53)))</f>
        <v>No Discount Provided</v>
      </c>
      <c r="E404" s="21" t="str">
        <f t="shared" ref="E404:E419" si="144">IF($E$53=0,"No Discount Provided",SUM((B404)-(B404*$E$53)))</f>
        <v>No Discount Provided</v>
      </c>
      <c r="F404" s="21" t="str">
        <f t="shared" ref="F404:F419" si="145">IF($F$53=0,"No Discount Provided",SUM((B404)-(B404*$F$53)))</f>
        <v>No Discount Provided</v>
      </c>
      <c r="G404" s="21" t="str">
        <f t="shared" ref="G404:G419" si="146">IF($G$53=0,"No Discount Provided",SUM((B404)-(B404*$G$53)))</f>
        <v>No Discount Provided</v>
      </c>
      <c r="H404" s="27"/>
    </row>
    <row r="405" spans="1:8" ht="16.5" thickTop="1" thickBot="1" x14ac:dyDescent="0.3">
      <c r="A405" s="2" t="s">
        <v>595</v>
      </c>
      <c r="B405" s="22">
        <f>VLOOKUP(A405,'Financial Offer'!B:G,6,FALSE)</f>
        <v>0</v>
      </c>
      <c r="C405" s="23" t="str">
        <f t="shared" ref="C405:C419" si="147">IF($C$53=0,"No Discount Provided",SUM((B405)-(B405*$C$53)))</f>
        <v>No Discount Provided</v>
      </c>
      <c r="D405" s="23" t="str">
        <f t="shared" si="143"/>
        <v>No Discount Provided</v>
      </c>
      <c r="E405" s="23" t="str">
        <f t="shared" si="144"/>
        <v>No Discount Provided</v>
      </c>
      <c r="F405" s="23" t="str">
        <f t="shared" si="145"/>
        <v>No Discount Provided</v>
      </c>
      <c r="G405" s="23" t="str">
        <f t="shared" si="146"/>
        <v>No Discount Provided</v>
      </c>
      <c r="H405" s="27"/>
    </row>
    <row r="406" spans="1:8" ht="16.5" thickTop="1" thickBot="1" x14ac:dyDescent="0.3">
      <c r="A406" s="2" t="s">
        <v>596</v>
      </c>
      <c r="B406" s="22">
        <f>VLOOKUP(A406,'Financial Offer'!B:G,6,FALSE)</f>
        <v>0</v>
      </c>
      <c r="C406" s="23" t="str">
        <f t="shared" si="147"/>
        <v>No Discount Provided</v>
      </c>
      <c r="D406" s="23" t="str">
        <f t="shared" si="143"/>
        <v>No Discount Provided</v>
      </c>
      <c r="E406" s="23" t="str">
        <f t="shared" si="144"/>
        <v>No Discount Provided</v>
      </c>
      <c r="F406" s="23" t="str">
        <f t="shared" si="145"/>
        <v>No Discount Provided</v>
      </c>
      <c r="G406" s="23" t="str">
        <f t="shared" si="146"/>
        <v>No Discount Provided</v>
      </c>
      <c r="H406" s="27"/>
    </row>
    <row r="407" spans="1:8" ht="16.5" thickTop="1" thickBot="1" x14ac:dyDescent="0.3">
      <c r="A407" s="2" t="s">
        <v>597</v>
      </c>
      <c r="B407" s="22">
        <f>VLOOKUP(A407,'Financial Offer'!B:G,6,FALSE)</f>
        <v>0</v>
      </c>
      <c r="C407" s="23" t="str">
        <f t="shared" si="147"/>
        <v>No Discount Provided</v>
      </c>
      <c r="D407" s="23" t="str">
        <f t="shared" si="143"/>
        <v>No Discount Provided</v>
      </c>
      <c r="E407" s="23" t="str">
        <f t="shared" si="144"/>
        <v>No Discount Provided</v>
      </c>
      <c r="F407" s="23" t="str">
        <f t="shared" si="145"/>
        <v>No Discount Provided</v>
      </c>
      <c r="G407" s="23" t="str">
        <f t="shared" si="146"/>
        <v>No Discount Provided</v>
      </c>
      <c r="H407" s="27"/>
    </row>
    <row r="408" spans="1:8" ht="16.5" thickTop="1" thickBot="1" x14ac:dyDescent="0.3">
      <c r="A408" s="2" t="s">
        <v>598</v>
      </c>
      <c r="B408" s="22">
        <f>VLOOKUP(A408,'Financial Offer'!B:G,6,FALSE)</f>
        <v>0</v>
      </c>
      <c r="C408" s="23" t="str">
        <f t="shared" si="147"/>
        <v>No Discount Provided</v>
      </c>
      <c r="D408" s="23" t="str">
        <f t="shared" si="143"/>
        <v>No Discount Provided</v>
      </c>
      <c r="E408" s="23" t="str">
        <f t="shared" si="144"/>
        <v>No Discount Provided</v>
      </c>
      <c r="F408" s="23" t="str">
        <f t="shared" si="145"/>
        <v>No Discount Provided</v>
      </c>
      <c r="G408" s="23" t="str">
        <f t="shared" si="146"/>
        <v>No Discount Provided</v>
      </c>
      <c r="H408" s="27"/>
    </row>
    <row r="409" spans="1:8" ht="16.5" thickTop="1" thickBot="1" x14ac:dyDescent="0.3">
      <c r="A409" s="2" t="s">
        <v>599</v>
      </c>
      <c r="B409" s="22">
        <f>VLOOKUP(A409,'Financial Offer'!B:G,6,FALSE)</f>
        <v>0</v>
      </c>
      <c r="C409" s="23" t="str">
        <f t="shared" si="147"/>
        <v>No Discount Provided</v>
      </c>
      <c r="D409" s="23" t="str">
        <f t="shared" si="143"/>
        <v>No Discount Provided</v>
      </c>
      <c r="E409" s="23" t="str">
        <f t="shared" si="144"/>
        <v>No Discount Provided</v>
      </c>
      <c r="F409" s="23" t="str">
        <f t="shared" si="145"/>
        <v>No Discount Provided</v>
      </c>
      <c r="G409" s="23" t="str">
        <f t="shared" si="146"/>
        <v>No Discount Provided</v>
      </c>
      <c r="H409" s="27"/>
    </row>
    <row r="410" spans="1:8" ht="16.5" thickTop="1" thickBot="1" x14ac:dyDescent="0.3">
      <c r="A410" s="2" t="s">
        <v>600</v>
      </c>
      <c r="B410" s="22">
        <f>VLOOKUP(A410,'Financial Offer'!B:G,6,FALSE)</f>
        <v>0</v>
      </c>
      <c r="C410" s="23" t="str">
        <f t="shared" si="147"/>
        <v>No Discount Provided</v>
      </c>
      <c r="D410" s="23" t="str">
        <f t="shared" si="143"/>
        <v>No Discount Provided</v>
      </c>
      <c r="E410" s="23" t="str">
        <f t="shared" si="144"/>
        <v>No Discount Provided</v>
      </c>
      <c r="F410" s="23" t="str">
        <f t="shared" si="145"/>
        <v>No Discount Provided</v>
      </c>
      <c r="G410" s="23" t="str">
        <f t="shared" si="146"/>
        <v>No Discount Provided</v>
      </c>
      <c r="H410" s="27"/>
    </row>
    <row r="411" spans="1:8" ht="16.5" thickTop="1" thickBot="1" x14ac:dyDescent="0.3">
      <c r="A411" s="2" t="s">
        <v>601</v>
      </c>
      <c r="B411" s="22">
        <f>VLOOKUP(A411,'Financial Offer'!B:G,6,FALSE)</f>
        <v>0</v>
      </c>
      <c r="C411" s="23" t="str">
        <f t="shared" si="147"/>
        <v>No Discount Provided</v>
      </c>
      <c r="D411" s="23" t="str">
        <f t="shared" si="143"/>
        <v>No Discount Provided</v>
      </c>
      <c r="E411" s="23" t="str">
        <f t="shared" si="144"/>
        <v>No Discount Provided</v>
      </c>
      <c r="F411" s="23" t="str">
        <f t="shared" si="145"/>
        <v>No Discount Provided</v>
      </c>
      <c r="G411" s="23" t="str">
        <f t="shared" si="146"/>
        <v>No Discount Provided</v>
      </c>
      <c r="H411" s="27"/>
    </row>
    <row r="412" spans="1:8" ht="16.5" thickTop="1" thickBot="1" x14ac:dyDescent="0.3">
      <c r="A412" s="2" t="s">
        <v>602</v>
      </c>
      <c r="B412" s="22">
        <f>VLOOKUP(A412,'Financial Offer'!B:G,6,FALSE)</f>
        <v>0</v>
      </c>
      <c r="C412" s="23" t="str">
        <f t="shared" si="147"/>
        <v>No Discount Provided</v>
      </c>
      <c r="D412" s="23" t="str">
        <f t="shared" si="143"/>
        <v>No Discount Provided</v>
      </c>
      <c r="E412" s="23" t="str">
        <f t="shared" si="144"/>
        <v>No Discount Provided</v>
      </c>
      <c r="F412" s="23" t="str">
        <f t="shared" si="145"/>
        <v>No Discount Provided</v>
      </c>
      <c r="G412" s="23" t="str">
        <f t="shared" si="146"/>
        <v>No Discount Provided</v>
      </c>
      <c r="H412" s="27"/>
    </row>
    <row r="413" spans="1:8" ht="16.5" thickTop="1" thickBot="1" x14ac:dyDescent="0.3">
      <c r="A413" s="2" t="s">
        <v>603</v>
      </c>
      <c r="B413" s="22">
        <f>VLOOKUP(A413,'Financial Offer'!B:G,6,FALSE)</f>
        <v>0</v>
      </c>
      <c r="C413" s="23" t="str">
        <f t="shared" si="147"/>
        <v>No Discount Provided</v>
      </c>
      <c r="D413" s="23" t="str">
        <f t="shared" si="143"/>
        <v>No Discount Provided</v>
      </c>
      <c r="E413" s="23" t="str">
        <f t="shared" si="144"/>
        <v>No Discount Provided</v>
      </c>
      <c r="F413" s="23" t="str">
        <f t="shared" si="145"/>
        <v>No Discount Provided</v>
      </c>
      <c r="G413" s="23" t="str">
        <f t="shared" si="146"/>
        <v>No Discount Provided</v>
      </c>
      <c r="H413" s="27"/>
    </row>
    <row r="414" spans="1:8" ht="16.5" thickTop="1" thickBot="1" x14ac:dyDescent="0.3">
      <c r="A414" s="2" t="s">
        <v>604</v>
      </c>
      <c r="B414" s="22">
        <f>VLOOKUP(A414,'Financial Offer'!B:G,6,FALSE)</f>
        <v>0</v>
      </c>
      <c r="C414" s="23" t="str">
        <f t="shared" si="147"/>
        <v>No Discount Provided</v>
      </c>
      <c r="D414" s="23" t="str">
        <f t="shared" si="143"/>
        <v>No Discount Provided</v>
      </c>
      <c r="E414" s="23" t="str">
        <f t="shared" si="144"/>
        <v>No Discount Provided</v>
      </c>
      <c r="F414" s="23" t="str">
        <f t="shared" si="145"/>
        <v>No Discount Provided</v>
      </c>
      <c r="G414" s="23" t="str">
        <f t="shared" si="146"/>
        <v>No Discount Provided</v>
      </c>
      <c r="H414" s="27"/>
    </row>
    <row r="415" spans="1:8" ht="16.5" thickTop="1" thickBot="1" x14ac:dyDescent="0.3">
      <c r="A415" s="2" t="s">
        <v>605</v>
      </c>
      <c r="B415" s="22">
        <f>VLOOKUP(A415,'Financial Offer'!B:G,6,FALSE)</f>
        <v>0</v>
      </c>
      <c r="C415" s="23" t="str">
        <f t="shared" si="147"/>
        <v>No Discount Provided</v>
      </c>
      <c r="D415" s="23" t="str">
        <f t="shared" si="143"/>
        <v>No Discount Provided</v>
      </c>
      <c r="E415" s="23" t="str">
        <f t="shared" si="144"/>
        <v>No Discount Provided</v>
      </c>
      <c r="F415" s="23" t="str">
        <f t="shared" si="145"/>
        <v>No Discount Provided</v>
      </c>
      <c r="G415" s="23" t="str">
        <f t="shared" si="146"/>
        <v>No Discount Provided</v>
      </c>
      <c r="H415" s="27"/>
    </row>
    <row r="416" spans="1:8" ht="16.5" thickTop="1" thickBot="1" x14ac:dyDescent="0.3">
      <c r="A416" s="2" t="s">
        <v>606</v>
      </c>
      <c r="B416" s="22">
        <f>VLOOKUP(A416,'Financial Offer'!B:G,6,FALSE)</f>
        <v>0</v>
      </c>
      <c r="C416" s="23" t="str">
        <f t="shared" si="147"/>
        <v>No Discount Provided</v>
      </c>
      <c r="D416" s="23" t="str">
        <f t="shared" si="143"/>
        <v>No Discount Provided</v>
      </c>
      <c r="E416" s="23" t="str">
        <f t="shared" si="144"/>
        <v>No Discount Provided</v>
      </c>
      <c r="F416" s="23" t="str">
        <f t="shared" si="145"/>
        <v>No Discount Provided</v>
      </c>
      <c r="G416" s="23" t="str">
        <f t="shared" si="146"/>
        <v>No Discount Provided</v>
      </c>
      <c r="H416" s="27"/>
    </row>
    <row r="417" spans="1:8" ht="16.5" thickTop="1" thickBot="1" x14ac:dyDescent="0.3">
      <c r="A417" s="2" t="s">
        <v>607</v>
      </c>
      <c r="B417" s="22">
        <f>VLOOKUP(A417,'Financial Offer'!B:G,6,FALSE)</f>
        <v>0</v>
      </c>
      <c r="C417" s="23" t="str">
        <f t="shared" si="147"/>
        <v>No Discount Provided</v>
      </c>
      <c r="D417" s="23" t="str">
        <f t="shared" si="143"/>
        <v>No Discount Provided</v>
      </c>
      <c r="E417" s="23" t="str">
        <f t="shared" si="144"/>
        <v>No Discount Provided</v>
      </c>
      <c r="F417" s="23" t="str">
        <f t="shared" si="145"/>
        <v>No Discount Provided</v>
      </c>
      <c r="G417" s="23" t="str">
        <f t="shared" si="146"/>
        <v>No Discount Provided</v>
      </c>
      <c r="H417" s="27"/>
    </row>
    <row r="418" spans="1:8" ht="16.5" thickTop="1" thickBot="1" x14ac:dyDescent="0.3">
      <c r="A418" s="2" t="s">
        <v>608</v>
      </c>
      <c r="B418" s="22">
        <f>VLOOKUP(A418,'Financial Offer'!B:G,6,FALSE)</f>
        <v>0</v>
      </c>
      <c r="C418" s="23" t="str">
        <f t="shared" si="147"/>
        <v>No Discount Provided</v>
      </c>
      <c r="D418" s="23" t="str">
        <f t="shared" si="143"/>
        <v>No Discount Provided</v>
      </c>
      <c r="E418" s="23" t="str">
        <f t="shared" si="144"/>
        <v>No Discount Provided</v>
      </c>
      <c r="F418" s="23" t="str">
        <f t="shared" si="145"/>
        <v>No Discount Provided</v>
      </c>
      <c r="G418" s="23" t="str">
        <f t="shared" si="146"/>
        <v>No Discount Provided</v>
      </c>
      <c r="H418" s="27"/>
    </row>
    <row r="419" spans="1:8" ht="16.5" thickTop="1" thickBot="1" x14ac:dyDescent="0.3">
      <c r="A419" s="2" t="s">
        <v>609</v>
      </c>
      <c r="B419" s="22">
        <f>VLOOKUP(A419,'Financial Offer'!B:G,6,FALSE)</f>
        <v>0</v>
      </c>
      <c r="C419" s="23" t="str">
        <f t="shared" si="147"/>
        <v>No Discount Provided</v>
      </c>
      <c r="D419" s="23" t="str">
        <f t="shared" si="143"/>
        <v>No Discount Provided</v>
      </c>
      <c r="E419" s="23" t="str">
        <f t="shared" si="144"/>
        <v>No Discount Provided</v>
      </c>
      <c r="F419" s="23" t="str">
        <f t="shared" si="145"/>
        <v>No Discount Provided</v>
      </c>
      <c r="G419" s="23" t="str">
        <f t="shared" si="146"/>
        <v>No Discount Provided</v>
      </c>
      <c r="H419" s="27"/>
    </row>
    <row r="420" spans="1:8" ht="35.25" thickTop="1" thickBot="1" x14ac:dyDescent="0.3">
      <c r="A420" s="16" t="s">
        <v>9</v>
      </c>
      <c r="B420" s="19">
        <f>SUM(B404)</f>
        <v>0</v>
      </c>
      <c r="C420" s="19">
        <f>SUM(C372:C374)</f>
        <v>0</v>
      </c>
      <c r="D420" s="19">
        <f>SUM(D372:D374)</f>
        <v>0</v>
      </c>
      <c r="E420" s="19">
        <f>SUM(E372:E374)</f>
        <v>0</v>
      </c>
      <c r="F420" s="19">
        <f>SUM(F372:F374)</f>
        <v>0</v>
      </c>
      <c r="G420" s="19">
        <f>SUM(G372:G374)</f>
        <v>0</v>
      </c>
      <c r="H420" s="20">
        <f>SUM(C420:G420)</f>
        <v>0</v>
      </c>
    </row>
    <row r="421" spans="1:8" ht="16.5" thickTop="1" thickBot="1" x14ac:dyDescent="0.3">
      <c r="A421" s="28" t="s">
        <v>938</v>
      </c>
      <c r="B421" s="12" t="s">
        <v>2</v>
      </c>
      <c r="C421" s="11" t="e">
        <f>VLOOKUP(A421,'Financial Offer'!B:G,2,FALSE)</f>
        <v>#N/A</v>
      </c>
      <c r="D421" s="11" t="e">
        <f>VLOOKUP(A421,'Financial Offer'!B:G,3,FALSE)</f>
        <v>#N/A</v>
      </c>
      <c r="E421" s="11" t="e">
        <f>VLOOKUP(A421,'Financial Offer'!B:G,4,FALSE)</f>
        <v>#N/A</v>
      </c>
      <c r="F421" s="11" t="e">
        <f>VLOOKUP(A421,'Financial Offer'!B:G,5,FALSE)</f>
        <v>#N/A</v>
      </c>
      <c r="G421" s="11" t="e">
        <f>VLOOKUP(A421,'Financial Offer'!B:G,6,FALSE)</f>
        <v>#N/A</v>
      </c>
      <c r="H421" s="27"/>
    </row>
    <row r="422" spans="1:8" ht="16.5" thickTop="1" thickBot="1" x14ac:dyDescent="0.3">
      <c r="A422" s="3" t="s">
        <v>638</v>
      </c>
      <c r="B422" s="19">
        <f>VLOOKUP(A422,'Financial Offer'!B:G,6,FALSE)</f>
        <v>0</v>
      </c>
      <c r="C422" s="21" t="str">
        <f>IF($C$53=0,"No Discount Provided",SUM((B422)-(B422*$C$53)))</f>
        <v>No Discount Provided</v>
      </c>
      <c r="D422" s="21" t="str">
        <f t="shared" ref="D422:D428" si="148">IF($D$53=0,"No Discount Provided",SUM((B422)-(B422*$D$53)))</f>
        <v>No Discount Provided</v>
      </c>
      <c r="E422" s="21" t="str">
        <f t="shared" ref="E422:E428" si="149">IF($E$53=0,"No Discount Provided",SUM((B422)-(B422*$E$53)))</f>
        <v>No Discount Provided</v>
      </c>
      <c r="F422" s="21" t="str">
        <f t="shared" ref="F422:F428" si="150">IF($F$53=0,"No Discount Provided",SUM((B422)-(B422*$F$53)))</f>
        <v>No Discount Provided</v>
      </c>
      <c r="G422" s="21" t="str">
        <f t="shared" ref="G422:G428" si="151">IF($G$53=0,"No Discount Provided",SUM((B422)-(B422*$G$53)))</f>
        <v>No Discount Provided</v>
      </c>
      <c r="H422" s="27"/>
    </row>
    <row r="423" spans="1:8" ht="16.5" thickTop="1" thickBot="1" x14ac:dyDescent="0.3">
      <c r="A423" s="2" t="s">
        <v>639</v>
      </c>
      <c r="B423" s="19">
        <f>VLOOKUP(A423,'Financial Offer'!B:G,6,FALSE)</f>
        <v>0</v>
      </c>
      <c r="C423" s="21" t="str">
        <f t="shared" ref="C423:C428" si="152">IF($C$53=0,"No Discount Provided",SUM((B423)-(B423*$C$53)))</f>
        <v>No Discount Provided</v>
      </c>
      <c r="D423" s="21" t="str">
        <f t="shared" si="148"/>
        <v>No Discount Provided</v>
      </c>
      <c r="E423" s="21" t="str">
        <f t="shared" si="149"/>
        <v>No Discount Provided</v>
      </c>
      <c r="F423" s="21" t="str">
        <f t="shared" si="150"/>
        <v>No Discount Provided</v>
      </c>
      <c r="G423" s="21" t="str">
        <f t="shared" si="151"/>
        <v>No Discount Provided</v>
      </c>
      <c r="H423" s="27"/>
    </row>
    <row r="424" spans="1:8" ht="16.5" thickTop="1" thickBot="1" x14ac:dyDescent="0.3">
      <c r="A424" s="2" t="s">
        <v>640</v>
      </c>
      <c r="B424" s="22">
        <f>VLOOKUP(A424,'Financial Offer'!B:G,6,FALSE)</f>
        <v>0</v>
      </c>
      <c r="C424" s="23" t="str">
        <f t="shared" si="152"/>
        <v>No Discount Provided</v>
      </c>
      <c r="D424" s="23" t="str">
        <f t="shared" si="148"/>
        <v>No Discount Provided</v>
      </c>
      <c r="E424" s="23" t="str">
        <f t="shared" si="149"/>
        <v>No Discount Provided</v>
      </c>
      <c r="F424" s="23" t="str">
        <f t="shared" si="150"/>
        <v>No Discount Provided</v>
      </c>
      <c r="G424" s="23" t="str">
        <f t="shared" si="151"/>
        <v>No Discount Provided</v>
      </c>
      <c r="H424" s="27"/>
    </row>
    <row r="425" spans="1:8" ht="16.5" thickTop="1" thickBot="1" x14ac:dyDescent="0.3">
      <c r="A425" s="2" t="s">
        <v>641</v>
      </c>
      <c r="B425" s="19">
        <f>VLOOKUP(A425,'Financial Offer'!B:G,6,FALSE)</f>
        <v>0</v>
      </c>
      <c r="C425" s="21" t="str">
        <f t="shared" si="152"/>
        <v>No Discount Provided</v>
      </c>
      <c r="D425" s="21" t="str">
        <f t="shared" si="148"/>
        <v>No Discount Provided</v>
      </c>
      <c r="E425" s="21" t="str">
        <f t="shared" si="149"/>
        <v>No Discount Provided</v>
      </c>
      <c r="F425" s="21" t="str">
        <f t="shared" si="150"/>
        <v>No Discount Provided</v>
      </c>
      <c r="G425" s="21" t="str">
        <f t="shared" si="151"/>
        <v>No Discount Provided</v>
      </c>
      <c r="H425" s="27"/>
    </row>
    <row r="426" spans="1:8" ht="16.5" thickTop="1" thickBot="1" x14ac:dyDescent="0.3">
      <c r="A426" s="2" t="s">
        <v>642</v>
      </c>
      <c r="B426" s="19">
        <f>VLOOKUP(A426,'Financial Offer'!B:G,6,FALSE)</f>
        <v>0</v>
      </c>
      <c r="C426" s="21" t="str">
        <f t="shared" si="152"/>
        <v>No Discount Provided</v>
      </c>
      <c r="D426" s="21" t="str">
        <f t="shared" si="148"/>
        <v>No Discount Provided</v>
      </c>
      <c r="E426" s="21" t="str">
        <f t="shared" si="149"/>
        <v>No Discount Provided</v>
      </c>
      <c r="F426" s="21" t="str">
        <f t="shared" si="150"/>
        <v>No Discount Provided</v>
      </c>
      <c r="G426" s="21" t="str">
        <f t="shared" si="151"/>
        <v>No Discount Provided</v>
      </c>
      <c r="H426" s="27"/>
    </row>
    <row r="427" spans="1:8" ht="16.5" thickTop="1" thickBot="1" x14ac:dyDescent="0.3">
      <c r="A427" s="2" t="s">
        <v>643</v>
      </c>
      <c r="B427" s="19">
        <f>VLOOKUP(A427,'Financial Offer'!B:G,6,FALSE)</f>
        <v>0</v>
      </c>
      <c r="C427" s="21" t="str">
        <f t="shared" si="152"/>
        <v>No Discount Provided</v>
      </c>
      <c r="D427" s="21" t="str">
        <f t="shared" si="148"/>
        <v>No Discount Provided</v>
      </c>
      <c r="E427" s="21" t="str">
        <f t="shared" si="149"/>
        <v>No Discount Provided</v>
      </c>
      <c r="F427" s="21" t="str">
        <f t="shared" si="150"/>
        <v>No Discount Provided</v>
      </c>
      <c r="G427" s="21" t="str">
        <f t="shared" si="151"/>
        <v>No Discount Provided</v>
      </c>
      <c r="H427" s="27"/>
    </row>
    <row r="428" spans="1:8" ht="16.5" thickTop="1" thickBot="1" x14ac:dyDescent="0.3">
      <c r="A428" s="2" t="s">
        <v>644</v>
      </c>
      <c r="B428" s="19">
        <f>VLOOKUP(A428,'Financial Offer'!B:G,6,FALSE)</f>
        <v>0</v>
      </c>
      <c r="C428" s="21" t="str">
        <f t="shared" si="152"/>
        <v>No Discount Provided</v>
      </c>
      <c r="D428" s="21" t="str">
        <f t="shared" si="148"/>
        <v>No Discount Provided</v>
      </c>
      <c r="E428" s="21" t="str">
        <f t="shared" si="149"/>
        <v>No Discount Provided</v>
      </c>
      <c r="F428" s="21" t="str">
        <f t="shared" si="150"/>
        <v>No Discount Provided</v>
      </c>
      <c r="G428" s="21" t="str">
        <f t="shared" si="151"/>
        <v>No Discount Provided</v>
      </c>
      <c r="H428" s="27"/>
    </row>
    <row r="429" spans="1:8" ht="16.5" thickTop="1" thickBot="1" x14ac:dyDescent="0.3">
      <c r="A429" s="2" t="s">
        <v>645</v>
      </c>
      <c r="B429" s="19">
        <f>VLOOKUP(A429,'Financial Offer'!B:G,6,FALSE)</f>
        <v>0</v>
      </c>
      <c r="C429" s="21" t="str">
        <f>IF($C$53=0,"No Discount Provided",SUM((B429)-(B429*$C$53)))</f>
        <v>No Discount Provided</v>
      </c>
      <c r="D429" s="21" t="str">
        <f t="shared" ref="D429:D444" si="153">IF($D$53=0,"No Discount Provided",SUM((B429)-(B429*$D$53)))</f>
        <v>No Discount Provided</v>
      </c>
      <c r="E429" s="21" t="str">
        <f t="shared" ref="E429:E444" si="154">IF($E$53=0,"No Discount Provided",SUM((B429)-(B429*$E$53)))</f>
        <v>No Discount Provided</v>
      </c>
      <c r="F429" s="21" t="str">
        <f t="shared" ref="F429:F444" si="155">IF($F$53=0,"No Discount Provided",SUM((B429)-(B429*$F$53)))</f>
        <v>No Discount Provided</v>
      </c>
      <c r="G429" s="21" t="str">
        <f t="shared" ref="G429:G444" si="156">IF($G$53=0,"No Discount Provided",SUM((B429)-(B429*$G$53)))</f>
        <v>No Discount Provided</v>
      </c>
      <c r="H429" s="27"/>
    </row>
    <row r="430" spans="1:8" ht="16.5" thickTop="1" thickBot="1" x14ac:dyDescent="0.3">
      <c r="A430" s="2" t="s">
        <v>646</v>
      </c>
      <c r="B430" s="19">
        <f>VLOOKUP(A430,'Financial Offer'!B:G,6,FALSE)</f>
        <v>0</v>
      </c>
      <c r="C430" s="21" t="str">
        <f t="shared" ref="C430:C444" si="157">IF($C$53=0,"No Discount Provided",SUM((B430)-(B430*$C$53)))</f>
        <v>No Discount Provided</v>
      </c>
      <c r="D430" s="21" t="str">
        <f t="shared" si="153"/>
        <v>No Discount Provided</v>
      </c>
      <c r="E430" s="21" t="str">
        <f t="shared" si="154"/>
        <v>No Discount Provided</v>
      </c>
      <c r="F430" s="21" t="str">
        <f t="shared" si="155"/>
        <v>No Discount Provided</v>
      </c>
      <c r="G430" s="21" t="str">
        <f t="shared" si="156"/>
        <v>No Discount Provided</v>
      </c>
      <c r="H430" s="27"/>
    </row>
    <row r="431" spans="1:8" ht="16.5" thickTop="1" thickBot="1" x14ac:dyDescent="0.3">
      <c r="A431" s="2" t="s">
        <v>647</v>
      </c>
      <c r="B431" s="19">
        <f>VLOOKUP(A431,'Financial Offer'!B:G,6,FALSE)</f>
        <v>0</v>
      </c>
      <c r="C431" s="21" t="str">
        <f t="shared" si="157"/>
        <v>No Discount Provided</v>
      </c>
      <c r="D431" s="21" t="str">
        <f t="shared" si="153"/>
        <v>No Discount Provided</v>
      </c>
      <c r="E431" s="21" t="str">
        <f t="shared" si="154"/>
        <v>No Discount Provided</v>
      </c>
      <c r="F431" s="21" t="str">
        <f t="shared" si="155"/>
        <v>No Discount Provided</v>
      </c>
      <c r="G431" s="21" t="str">
        <f t="shared" si="156"/>
        <v>No Discount Provided</v>
      </c>
      <c r="H431" s="27"/>
    </row>
    <row r="432" spans="1:8" ht="16.5" thickTop="1" thickBot="1" x14ac:dyDescent="0.3">
      <c r="A432" s="2" t="s">
        <v>648</v>
      </c>
      <c r="B432" s="19">
        <f>VLOOKUP(A432,'Financial Offer'!B:G,6,FALSE)</f>
        <v>0</v>
      </c>
      <c r="C432" s="21" t="str">
        <f t="shared" si="157"/>
        <v>No Discount Provided</v>
      </c>
      <c r="D432" s="21" t="str">
        <f t="shared" si="153"/>
        <v>No Discount Provided</v>
      </c>
      <c r="E432" s="21" t="str">
        <f t="shared" si="154"/>
        <v>No Discount Provided</v>
      </c>
      <c r="F432" s="21" t="str">
        <f t="shared" si="155"/>
        <v>No Discount Provided</v>
      </c>
      <c r="G432" s="21" t="str">
        <f t="shared" si="156"/>
        <v>No Discount Provided</v>
      </c>
      <c r="H432" s="27"/>
    </row>
    <row r="433" spans="1:8" ht="16.5" thickTop="1" thickBot="1" x14ac:dyDescent="0.3">
      <c r="A433" s="2" t="s">
        <v>649</v>
      </c>
      <c r="B433" s="19">
        <f>VLOOKUP(A433,'Financial Offer'!B:G,6,FALSE)</f>
        <v>0</v>
      </c>
      <c r="C433" s="21" t="str">
        <f t="shared" si="157"/>
        <v>No Discount Provided</v>
      </c>
      <c r="D433" s="21" t="str">
        <f t="shared" si="153"/>
        <v>No Discount Provided</v>
      </c>
      <c r="E433" s="21" t="str">
        <f t="shared" si="154"/>
        <v>No Discount Provided</v>
      </c>
      <c r="F433" s="21" t="str">
        <f t="shared" si="155"/>
        <v>No Discount Provided</v>
      </c>
      <c r="G433" s="21" t="str">
        <f t="shared" si="156"/>
        <v>No Discount Provided</v>
      </c>
      <c r="H433" s="27"/>
    </row>
    <row r="434" spans="1:8" ht="16.5" thickTop="1" thickBot="1" x14ac:dyDescent="0.3">
      <c r="A434" s="2" t="s">
        <v>650</v>
      </c>
      <c r="B434" s="19">
        <f>VLOOKUP(A434,'Financial Offer'!B:G,6,FALSE)</f>
        <v>0</v>
      </c>
      <c r="C434" s="21" t="str">
        <f t="shared" si="157"/>
        <v>No Discount Provided</v>
      </c>
      <c r="D434" s="21" t="str">
        <f t="shared" si="153"/>
        <v>No Discount Provided</v>
      </c>
      <c r="E434" s="21" t="str">
        <f t="shared" si="154"/>
        <v>No Discount Provided</v>
      </c>
      <c r="F434" s="21" t="str">
        <f t="shared" si="155"/>
        <v>No Discount Provided</v>
      </c>
      <c r="G434" s="21" t="str">
        <f t="shared" si="156"/>
        <v>No Discount Provided</v>
      </c>
      <c r="H434" s="27"/>
    </row>
    <row r="435" spans="1:8" ht="16.5" thickTop="1" thickBot="1" x14ac:dyDescent="0.3">
      <c r="A435" s="2" t="s">
        <v>651</v>
      </c>
      <c r="B435" s="19">
        <f>VLOOKUP(A435,'Financial Offer'!B:G,6,FALSE)</f>
        <v>0</v>
      </c>
      <c r="C435" s="21" t="str">
        <f t="shared" si="157"/>
        <v>No Discount Provided</v>
      </c>
      <c r="D435" s="21" t="str">
        <f t="shared" si="153"/>
        <v>No Discount Provided</v>
      </c>
      <c r="E435" s="21" t="str">
        <f t="shared" si="154"/>
        <v>No Discount Provided</v>
      </c>
      <c r="F435" s="21" t="str">
        <f t="shared" si="155"/>
        <v>No Discount Provided</v>
      </c>
      <c r="G435" s="21" t="str">
        <f t="shared" si="156"/>
        <v>No Discount Provided</v>
      </c>
      <c r="H435" s="27"/>
    </row>
    <row r="436" spans="1:8" ht="16.5" thickTop="1" thickBot="1" x14ac:dyDescent="0.3">
      <c r="A436" s="2" t="s">
        <v>652</v>
      </c>
      <c r="B436" s="19">
        <f>VLOOKUP(A436,'Financial Offer'!B:G,6,FALSE)</f>
        <v>0</v>
      </c>
      <c r="C436" s="21" t="str">
        <f t="shared" si="157"/>
        <v>No Discount Provided</v>
      </c>
      <c r="D436" s="21" t="str">
        <f t="shared" si="153"/>
        <v>No Discount Provided</v>
      </c>
      <c r="E436" s="21" t="str">
        <f t="shared" si="154"/>
        <v>No Discount Provided</v>
      </c>
      <c r="F436" s="21" t="str">
        <f t="shared" si="155"/>
        <v>No Discount Provided</v>
      </c>
      <c r="G436" s="21" t="str">
        <f t="shared" si="156"/>
        <v>No Discount Provided</v>
      </c>
      <c r="H436" s="27"/>
    </row>
    <row r="437" spans="1:8" ht="16.5" thickTop="1" thickBot="1" x14ac:dyDescent="0.3">
      <c r="A437" s="2" t="s">
        <v>653</v>
      </c>
      <c r="B437" s="19">
        <f>VLOOKUP(A437,'Financial Offer'!B:G,6,FALSE)</f>
        <v>0</v>
      </c>
      <c r="C437" s="21" t="str">
        <f t="shared" si="157"/>
        <v>No Discount Provided</v>
      </c>
      <c r="D437" s="21" t="str">
        <f t="shared" si="153"/>
        <v>No Discount Provided</v>
      </c>
      <c r="E437" s="21" t="str">
        <f t="shared" si="154"/>
        <v>No Discount Provided</v>
      </c>
      <c r="F437" s="21" t="str">
        <f t="shared" si="155"/>
        <v>No Discount Provided</v>
      </c>
      <c r="G437" s="21" t="str">
        <f t="shared" si="156"/>
        <v>No Discount Provided</v>
      </c>
      <c r="H437" s="27"/>
    </row>
    <row r="438" spans="1:8" ht="16.5" thickTop="1" thickBot="1" x14ac:dyDescent="0.3">
      <c r="A438" s="2" t="s">
        <v>654</v>
      </c>
      <c r="B438" s="19">
        <f>VLOOKUP(A438,'Financial Offer'!B:G,6,FALSE)</f>
        <v>0</v>
      </c>
      <c r="C438" s="21" t="str">
        <f t="shared" si="157"/>
        <v>No Discount Provided</v>
      </c>
      <c r="D438" s="21" t="str">
        <f t="shared" si="153"/>
        <v>No Discount Provided</v>
      </c>
      <c r="E438" s="21" t="str">
        <f t="shared" si="154"/>
        <v>No Discount Provided</v>
      </c>
      <c r="F438" s="21" t="str">
        <f t="shared" si="155"/>
        <v>No Discount Provided</v>
      </c>
      <c r="G438" s="21" t="str">
        <f t="shared" si="156"/>
        <v>No Discount Provided</v>
      </c>
      <c r="H438" s="27"/>
    </row>
    <row r="439" spans="1:8" ht="16.5" thickTop="1" thickBot="1" x14ac:dyDescent="0.3">
      <c r="A439" s="2" t="s">
        <v>655</v>
      </c>
      <c r="B439" s="19">
        <f>VLOOKUP(A439,'Financial Offer'!B:G,6,FALSE)</f>
        <v>0</v>
      </c>
      <c r="C439" s="21" t="str">
        <f t="shared" si="157"/>
        <v>No Discount Provided</v>
      </c>
      <c r="D439" s="21" t="str">
        <f t="shared" si="153"/>
        <v>No Discount Provided</v>
      </c>
      <c r="E439" s="21" t="str">
        <f t="shared" si="154"/>
        <v>No Discount Provided</v>
      </c>
      <c r="F439" s="21" t="str">
        <f t="shared" si="155"/>
        <v>No Discount Provided</v>
      </c>
      <c r="G439" s="21" t="str">
        <f t="shared" si="156"/>
        <v>No Discount Provided</v>
      </c>
      <c r="H439" s="27"/>
    </row>
    <row r="440" spans="1:8" ht="16.5" thickTop="1" thickBot="1" x14ac:dyDescent="0.3">
      <c r="A440" s="2" t="s">
        <v>656</v>
      </c>
      <c r="B440" s="19">
        <f>VLOOKUP(A440,'Financial Offer'!B:G,6,FALSE)</f>
        <v>0</v>
      </c>
      <c r="C440" s="21" t="str">
        <f t="shared" si="157"/>
        <v>No Discount Provided</v>
      </c>
      <c r="D440" s="21" t="str">
        <f t="shared" si="153"/>
        <v>No Discount Provided</v>
      </c>
      <c r="E440" s="21" t="str">
        <f t="shared" si="154"/>
        <v>No Discount Provided</v>
      </c>
      <c r="F440" s="21" t="str">
        <f t="shared" si="155"/>
        <v>No Discount Provided</v>
      </c>
      <c r="G440" s="21" t="str">
        <f t="shared" si="156"/>
        <v>No Discount Provided</v>
      </c>
      <c r="H440" s="27"/>
    </row>
    <row r="441" spans="1:8" ht="16.5" thickTop="1" thickBot="1" x14ac:dyDescent="0.3">
      <c r="A441" s="2" t="s">
        <v>657</v>
      </c>
      <c r="B441" s="19">
        <f>VLOOKUP(A441,'Financial Offer'!B:G,6,FALSE)</f>
        <v>0</v>
      </c>
      <c r="C441" s="21" t="str">
        <f t="shared" si="157"/>
        <v>No Discount Provided</v>
      </c>
      <c r="D441" s="21" t="str">
        <f t="shared" si="153"/>
        <v>No Discount Provided</v>
      </c>
      <c r="E441" s="21" t="str">
        <f t="shared" si="154"/>
        <v>No Discount Provided</v>
      </c>
      <c r="F441" s="21" t="str">
        <f t="shared" si="155"/>
        <v>No Discount Provided</v>
      </c>
      <c r="G441" s="21" t="str">
        <f t="shared" si="156"/>
        <v>No Discount Provided</v>
      </c>
      <c r="H441" s="27"/>
    </row>
    <row r="442" spans="1:8" ht="16.5" thickTop="1" thickBot="1" x14ac:dyDescent="0.3">
      <c r="A442" s="2" t="s">
        <v>658</v>
      </c>
      <c r="B442" s="19">
        <f>VLOOKUP(A442,'Financial Offer'!B:G,6,FALSE)</f>
        <v>0</v>
      </c>
      <c r="C442" s="21" t="str">
        <f t="shared" si="157"/>
        <v>No Discount Provided</v>
      </c>
      <c r="D442" s="21" t="str">
        <f t="shared" si="153"/>
        <v>No Discount Provided</v>
      </c>
      <c r="E442" s="21" t="str">
        <f t="shared" si="154"/>
        <v>No Discount Provided</v>
      </c>
      <c r="F442" s="21" t="str">
        <f t="shared" si="155"/>
        <v>No Discount Provided</v>
      </c>
      <c r="G442" s="21" t="str">
        <f t="shared" si="156"/>
        <v>No Discount Provided</v>
      </c>
      <c r="H442" s="27"/>
    </row>
    <row r="443" spans="1:8" ht="16.5" thickTop="1" thickBot="1" x14ac:dyDescent="0.3">
      <c r="A443" s="2" t="s">
        <v>659</v>
      </c>
      <c r="B443" s="19">
        <f>VLOOKUP(A443,'Financial Offer'!B:G,6,FALSE)</f>
        <v>0</v>
      </c>
      <c r="C443" s="21" t="str">
        <f t="shared" si="157"/>
        <v>No Discount Provided</v>
      </c>
      <c r="D443" s="21" t="str">
        <f t="shared" si="153"/>
        <v>No Discount Provided</v>
      </c>
      <c r="E443" s="21" t="str">
        <f t="shared" si="154"/>
        <v>No Discount Provided</v>
      </c>
      <c r="F443" s="21" t="str">
        <f t="shared" si="155"/>
        <v>No Discount Provided</v>
      </c>
      <c r="G443" s="21" t="str">
        <f t="shared" si="156"/>
        <v>No Discount Provided</v>
      </c>
      <c r="H443" s="27"/>
    </row>
    <row r="444" spans="1:8" ht="16.5" thickTop="1" thickBot="1" x14ac:dyDescent="0.3">
      <c r="A444" s="2" t="s">
        <v>660</v>
      </c>
      <c r="B444" s="19">
        <f>VLOOKUP(A444,'Financial Offer'!B:G,6,FALSE)</f>
        <v>0</v>
      </c>
      <c r="C444" s="21" t="str">
        <f t="shared" si="157"/>
        <v>No Discount Provided</v>
      </c>
      <c r="D444" s="21" t="str">
        <f t="shared" si="153"/>
        <v>No Discount Provided</v>
      </c>
      <c r="E444" s="21" t="str">
        <f t="shared" si="154"/>
        <v>No Discount Provided</v>
      </c>
      <c r="F444" s="21" t="str">
        <f t="shared" si="155"/>
        <v>No Discount Provided</v>
      </c>
      <c r="G444" s="21" t="str">
        <f t="shared" si="156"/>
        <v>No Discount Provided</v>
      </c>
      <c r="H444" s="27"/>
    </row>
    <row r="445" spans="1:8" ht="16.5" thickTop="1" thickBot="1" x14ac:dyDescent="0.3">
      <c r="A445" s="2" t="s">
        <v>664</v>
      </c>
      <c r="B445" s="19">
        <f>VLOOKUP(A445,'Financial Offer'!B:G,6,FALSE)</f>
        <v>0</v>
      </c>
      <c r="C445" s="21" t="str">
        <f t="shared" ref="C445" si="158">IF($C$53=0,"No Discount Provided",SUM((B445)-(B445*$C$53)))</f>
        <v>No Discount Provided</v>
      </c>
      <c r="D445" s="21" t="str">
        <f t="shared" ref="D445" si="159">IF($D$53=0,"No Discount Provided",SUM((B445)-(B445*$D$53)))</f>
        <v>No Discount Provided</v>
      </c>
      <c r="E445" s="21" t="str">
        <f t="shared" ref="E445" si="160">IF($E$53=0,"No Discount Provided",SUM((B445)-(B445*$E$53)))</f>
        <v>No Discount Provided</v>
      </c>
      <c r="F445" s="21" t="str">
        <f t="shared" ref="F445" si="161">IF($F$53=0,"No Discount Provided",SUM((B445)-(B445*$F$53)))</f>
        <v>No Discount Provided</v>
      </c>
      <c r="G445" s="21" t="str">
        <f t="shared" ref="G445" si="162">IF($G$53=0,"No Discount Provided",SUM((B445)-(B445*$G$53)))</f>
        <v>No Discount Provided</v>
      </c>
      <c r="H445" s="27"/>
    </row>
    <row r="446" spans="1:8" ht="16.5" thickTop="1" thickBot="1" x14ac:dyDescent="0.3">
      <c r="A446" s="2" t="s">
        <v>661</v>
      </c>
      <c r="B446" s="19">
        <f>VLOOKUP(A446,'Financial Offer'!B:G,6,FALSE)</f>
        <v>0</v>
      </c>
      <c r="C446" s="21" t="str">
        <f t="shared" ref="C446:C447" si="163">IF($C$53=0,"No Discount Provided",SUM((B446)-(B446*$C$53)))</f>
        <v>No Discount Provided</v>
      </c>
      <c r="D446" s="21" t="str">
        <f t="shared" ref="D446:D447" si="164">IF($D$53=0,"No Discount Provided",SUM((B446)-(B446*$D$53)))</f>
        <v>No Discount Provided</v>
      </c>
      <c r="E446" s="21" t="str">
        <f t="shared" ref="E446:E447" si="165">IF($E$53=0,"No Discount Provided",SUM((B446)-(B446*$E$53)))</f>
        <v>No Discount Provided</v>
      </c>
      <c r="F446" s="21" t="str">
        <f t="shared" ref="F446:F447" si="166">IF($F$53=0,"No Discount Provided",SUM((B446)-(B446*$F$53)))</f>
        <v>No Discount Provided</v>
      </c>
      <c r="G446" s="21" t="str">
        <f t="shared" ref="G446:G447" si="167">IF($G$53=0,"No Discount Provided",SUM((B446)-(B446*$G$53)))</f>
        <v>No Discount Provided</v>
      </c>
      <c r="H446" s="27"/>
    </row>
    <row r="447" spans="1:8" ht="16.5" thickTop="1" thickBot="1" x14ac:dyDescent="0.3">
      <c r="A447" s="2" t="s">
        <v>662</v>
      </c>
      <c r="B447" s="19">
        <f>VLOOKUP(A447,'Financial Offer'!B:G,6,FALSE)</f>
        <v>0</v>
      </c>
      <c r="C447" s="21" t="str">
        <f t="shared" si="163"/>
        <v>No Discount Provided</v>
      </c>
      <c r="D447" s="21" t="str">
        <f t="shared" si="164"/>
        <v>No Discount Provided</v>
      </c>
      <c r="E447" s="21" t="str">
        <f t="shared" si="165"/>
        <v>No Discount Provided</v>
      </c>
      <c r="F447" s="21" t="str">
        <f t="shared" si="166"/>
        <v>No Discount Provided</v>
      </c>
      <c r="G447" s="21" t="str">
        <f t="shared" si="167"/>
        <v>No Discount Provided</v>
      </c>
      <c r="H447" s="27"/>
    </row>
    <row r="448" spans="1:8" ht="35.25" thickTop="1" thickBot="1" x14ac:dyDescent="0.3">
      <c r="A448" s="16" t="s">
        <v>9</v>
      </c>
      <c r="B448" s="19">
        <f t="shared" ref="B448:G448" si="168">SUM(B422,B423,B425,B426,B427,B428,B429,B430,B431,B432,B433,B434,B435,B436,B437,B438,B439,B440,B441,B442,B443,B444,B445,B446,B447)</f>
        <v>0</v>
      </c>
      <c r="C448" s="19">
        <f t="shared" si="168"/>
        <v>0</v>
      </c>
      <c r="D448" s="19">
        <f t="shared" si="168"/>
        <v>0</v>
      </c>
      <c r="E448" s="19">
        <f t="shared" si="168"/>
        <v>0</v>
      </c>
      <c r="F448" s="19">
        <f t="shared" si="168"/>
        <v>0</v>
      </c>
      <c r="G448" s="19">
        <f t="shared" si="168"/>
        <v>0</v>
      </c>
      <c r="H448" s="20">
        <f>SUM(C448:G448)</f>
        <v>0</v>
      </c>
    </row>
    <row r="449" spans="1:8" ht="16.5" thickTop="1" thickBot="1" x14ac:dyDescent="0.3">
      <c r="A449" s="28" t="s">
        <v>810</v>
      </c>
      <c r="B449" s="12" t="s">
        <v>2</v>
      </c>
      <c r="C449" s="11">
        <f>VLOOKUP(A449,'Financial Offer'!B:G,2,FALSE)</f>
        <v>0</v>
      </c>
      <c r="D449" s="11">
        <f>VLOOKUP(A449,'Financial Offer'!B:G,3,FALSE)</f>
        <v>0</v>
      </c>
      <c r="E449" s="11">
        <f>VLOOKUP(A449,'Financial Offer'!B:G,4,FALSE)</f>
        <v>0</v>
      </c>
      <c r="F449" s="11">
        <f>VLOOKUP(A449,'Financial Offer'!B:G,5,FALSE)</f>
        <v>0</v>
      </c>
      <c r="G449" s="11">
        <f>VLOOKUP(A449,'Financial Offer'!B:G,6,FALSE)</f>
        <v>0</v>
      </c>
      <c r="H449" s="27"/>
    </row>
    <row r="450" spans="1:8" ht="16.5" thickTop="1" thickBot="1" x14ac:dyDescent="0.3">
      <c r="A450" s="3" t="s">
        <v>762</v>
      </c>
      <c r="B450" s="19">
        <f>VLOOKUP(A450,'Financial Offer'!B:G,6,FALSE)</f>
        <v>0</v>
      </c>
      <c r="C450" s="21" t="str">
        <f>IF($C$53=0,"No Discount Provided",SUM((B450)-(B450*$C$53)))</f>
        <v>No Discount Provided</v>
      </c>
      <c r="D450" s="21" t="str">
        <f t="shared" ref="D450:D492" si="169">IF($D$53=0,"No Discount Provided",SUM((B450)-(B450*$D$53)))</f>
        <v>No Discount Provided</v>
      </c>
      <c r="E450" s="21" t="str">
        <f t="shared" ref="E450:E492" si="170">IF($E$53=0,"No Discount Provided",SUM((B450)-(B450*$E$53)))</f>
        <v>No Discount Provided</v>
      </c>
      <c r="F450" s="21" t="str">
        <f t="shared" ref="F450:F492" si="171">IF($F$53=0,"No Discount Provided",SUM((B450)-(B450*$F$53)))</f>
        <v>No Discount Provided</v>
      </c>
      <c r="G450" s="21" t="str">
        <f t="shared" ref="G450:G492" si="172">IF($G$53=0,"No Discount Provided",SUM((B450)-(B450*$G$53)))</f>
        <v>No Discount Provided</v>
      </c>
      <c r="H450" s="27"/>
    </row>
    <row r="451" spans="1:8" ht="16.5" thickTop="1" thickBot="1" x14ac:dyDescent="0.3">
      <c r="A451" s="2" t="s">
        <v>763</v>
      </c>
      <c r="B451" s="19">
        <f>VLOOKUP(A451,'Financial Offer'!B:G,6,FALSE)</f>
        <v>0</v>
      </c>
      <c r="C451" s="21" t="str">
        <f t="shared" ref="C451:C492" si="173">IF($C$53=0,"No Discount Provided",SUM((B451)-(B451*$C$53)))</f>
        <v>No Discount Provided</v>
      </c>
      <c r="D451" s="21" t="str">
        <f t="shared" si="169"/>
        <v>No Discount Provided</v>
      </c>
      <c r="E451" s="21" t="str">
        <f t="shared" si="170"/>
        <v>No Discount Provided</v>
      </c>
      <c r="F451" s="21" t="str">
        <f t="shared" si="171"/>
        <v>No Discount Provided</v>
      </c>
      <c r="G451" s="21" t="str">
        <f t="shared" si="172"/>
        <v>No Discount Provided</v>
      </c>
      <c r="H451" s="27"/>
    </row>
    <row r="452" spans="1:8" ht="16.5" thickTop="1" thickBot="1" x14ac:dyDescent="0.3">
      <c r="A452" s="2" t="s">
        <v>764</v>
      </c>
      <c r="B452" s="19">
        <f>VLOOKUP(A452,'Financial Offer'!B:G,6,FALSE)</f>
        <v>0</v>
      </c>
      <c r="C452" s="21" t="str">
        <f t="shared" si="173"/>
        <v>No Discount Provided</v>
      </c>
      <c r="D452" s="21" t="str">
        <f t="shared" si="169"/>
        <v>No Discount Provided</v>
      </c>
      <c r="E452" s="21" t="str">
        <f t="shared" si="170"/>
        <v>No Discount Provided</v>
      </c>
      <c r="F452" s="21" t="str">
        <f t="shared" si="171"/>
        <v>No Discount Provided</v>
      </c>
      <c r="G452" s="21" t="str">
        <f t="shared" si="172"/>
        <v>No Discount Provided</v>
      </c>
      <c r="H452" s="27"/>
    </row>
    <row r="453" spans="1:8" ht="16.5" thickTop="1" thickBot="1" x14ac:dyDescent="0.3">
      <c r="A453" s="2" t="s">
        <v>765</v>
      </c>
      <c r="B453" s="22">
        <f>VLOOKUP(A453,'Financial Offer'!B:G,6,FALSE)</f>
        <v>0</v>
      </c>
      <c r="C453" s="23" t="str">
        <f t="shared" si="173"/>
        <v>No Discount Provided</v>
      </c>
      <c r="D453" s="23" t="str">
        <f t="shared" si="169"/>
        <v>No Discount Provided</v>
      </c>
      <c r="E453" s="23" t="str">
        <f t="shared" si="170"/>
        <v>No Discount Provided</v>
      </c>
      <c r="F453" s="23" t="str">
        <f t="shared" si="171"/>
        <v>No Discount Provided</v>
      </c>
      <c r="G453" s="23" t="str">
        <f t="shared" si="172"/>
        <v>No Discount Provided</v>
      </c>
      <c r="H453" s="27"/>
    </row>
    <row r="454" spans="1:8" ht="16.5" thickTop="1" thickBot="1" x14ac:dyDescent="0.3">
      <c r="A454" s="2" t="s">
        <v>766</v>
      </c>
      <c r="B454" s="22">
        <f>VLOOKUP(A454,'Financial Offer'!B:G,6,FALSE)</f>
        <v>0</v>
      </c>
      <c r="C454" s="23" t="str">
        <f t="shared" si="173"/>
        <v>No Discount Provided</v>
      </c>
      <c r="D454" s="23" t="str">
        <f t="shared" si="169"/>
        <v>No Discount Provided</v>
      </c>
      <c r="E454" s="23" t="str">
        <f t="shared" si="170"/>
        <v>No Discount Provided</v>
      </c>
      <c r="F454" s="23" t="str">
        <f t="shared" si="171"/>
        <v>No Discount Provided</v>
      </c>
      <c r="G454" s="23" t="str">
        <f t="shared" si="172"/>
        <v>No Discount Provided</v>
      </c>
      <c r="H454" s="27"/>
    </row>
    <row r="455" spans="1:8" ht="16.5" thickTop="1" thickBot="1" x14ac:dyDescent="0.3">
      <c r="A455" s="2" t="s">
        <v>767</v>
      </c>
      <c r="B455" s="22">
        <f>VLOOKUP(A455,'Financial Offer'!B:G,6,FALSE)</f>
        <v>0</v>
      </c>
      <c r="C455" s="23" t="str">
        <f t="shared" si="173"/>
        <v>No Discount Provided</v>
      </c>
      <c r="D455" s="23" t="str">
        <f t="shared" si="169"/>
        <v>No Discount Provided</v>
      </c>
      <c r="E455" s="23" t="str">
        <f t="shared" si="170"/>
        <v>No Discount Provided</v>
      </c>
      <c r="F455" s="23" t="str">
        <f t="shared" si="171"/>
        <v>No Discount Provided</v>
      </c>
      <c r="G455" s="23" t="str">
        <f t="shared" si="172"/>
        <v>No Discount Provided</v>
      </c>
      <c r="H455" s="27"/>
    </row>
    <row r="456" spans="1:8" ht="16.5" thickTop="1" thickBot="1" x14ac:dyDescent="0.3">
      <c r="A456" s="2" t="s">
        <v>768</v>
      </c>
      <c r="B456" s="22">
        <f>VLOOKUP(A456,'Financial Offer'!B:G,6,FALSE)</f>
        <v>0</v>
      </c>
      <c r="C456" s="23" t="str">
        <f t="shared" si="173"/>
        <v>No Discount Provided</v>
      </c>
      <c r="D456" s="23" t="str">
        <f t="shared" si="169"/>
        <v>No Discount Provided</v>
      </c>
      <c r="E456" s="23" t="str">
        <f t="shared" si="170"/>
        <v>No Discount Provided</v>
      </c>
      <c r="F456" s="23" t="str">
        <f t="shared" si="171"/>
        <v>No Discount Provided</v>
      </c>
      <c r="G456" s="23" t="str">
        <f t="shared" si="172"/>
        <v>No Discount Provided</v>
      </c>
      <c r="H456" s="27"/>
    </row>
    <row r="457" spans="1:8" ht="16.5" thickTop="1" thickBot="1" x14ac:dyDescent="0.3">
      <c r="A457" s="2" t="s">
        <v>769</v>
      </c>
      <c r="B457" s="22">
        <f>VLOOKUP(A457,'Financial Offer'!B:G,6,FALSE)</f>
        <v>0</v>
      </c>
      <c r="C457" s="23" t="str">
        <f t="shared" si="173"/>
        <v>No Discount Provided</v>
      </c>
      <c r="D457" s="23" t="str">
        <f t="shared" si="169"/>
        <v>No Discount Provided</v>
      </c>
      <c r="E457" s="23" t="str">
        <f t="shared" si="170"/>
        <v>No Discount Provided</v>
      </c>
      <c r="F457" s="23" t="str">
        <f t="shared" si="171"/>
        <v>No Discount Provided</v>
      </c>
      <c r="G457" s="23" t="str">
        <f t="shared" si="172"/>
        <v>No Discount Provided</v>
      </c>
      <c r="H457" s="27"/>
    </row>
    <row r="458" spans="1:8" ht="16.5" thickTop="1" thickBot="1" x14ac:dyDescent="0.3">
      <c r="A458" s="2" t="s">
        <v>770</v>
      </c>
      <c r="B458" s="22">
        <f>VLOOKUP(A458,'Financial Offer'!B:G,6,FALSE)</f>
        <v>0</v>
      </c>
      <c r="C458" s="23" t="str">
        <f t="shared" si="173"/>
        <v>No Discount Provided</v>
      </c>
      <c r="D458" s="23" t="str">
        <f t="shared" si="169"/>
        <v>No Discount Provided</v>
      </c>
      <c r="E458" s="23" t="str">
        <f t="shared" si="170"/>
        <v>No Discount Provided</v>
      </c>
      <c r="F458" s="23" t="str">
        <f t="shared" si="171"/>
        <v>No Discount Provided</v>
      </c>
      <c r="G458" s="23" t="str">
        <f t="shared" si="172"/>
        <v>No Discount Provided</v>
      </c>
      <c r="H458" s="27"/>
    </row>
    <row r="459" spans="1:8" ht="16.5" thickTop="1" thickBot="1" x14ac:dyDescent="0.3">
      <c r="A459" s="2" t="s">
        <v>771</v>
      </c>
      <c r="B459" s="22">
        <f>VLOOKUP(A459,'Financial Offer'!B:G,6,FALSE)</f>
        <v>0</v>
      </c>
      <c r="C459" s="23" t="str">
        <f t="shared" si="173"/>
        <v>No Discount Provided</v>
      </c>
      <c r="D459" s="23" t="str">
        <f t="shared" si="169"/>
        <v>No Discount Provided</v>
      </c>
      <c r="E459" s="23" t="str">
        <f t="shared" si="170"/>
        <v>No Discount Provided</v>
      </c>
      <c r="F459" s="23" t="str">
        <f t="shared" si="171"/>
        <v>No Discount Provided</v>
      </c>
      <c r="G459" s="23" t="str">
        <f t="shared" si="172"/>
        <v>No Discount Provided</v>
      </c>
      <c r="H459" s="27"/>
    </row>
    <row r="460" spans="1:8" ht="16.5" thickTop="1" thickBot="1" x14ac:dyDescent="0.3">
      <c r="A460" s="2" t="s">
        <v>772</v>
      </c>
      <c r="B460" s="22">
        <f>VLOOKUP(A460,'Financial Offer'!B:G,6,FALSE)</f>
        <v>0</v>
      </c>
      <c r="C460" s="23" t="str">
        <f t="shared" si="173"/>
        <v>No Discount Provided</v>
      </c>
      <c r="D460" s="23" t="str">
        <f t="shared" si="169"/>
        <v>No Discount Provided</v>
      </c>
      <c r="E460" s="23" t="str">
        <f t="shared" si="170"/>
        <v>No Discount Provided</v>
      </c>
      <c r="F460" s="23" t="str">
        <f t="shared" si="171"/>
        <v>No Discount Provided</v>
      </c>
      <c r="G460" s="23" t="str">
        <f t="shared" si="172"/>
        <v>No Discount Provided</v>
      </c>
      <c r="H460" s="27"/>
    </row>
    <row r="461" spans="1:8" ht="16.5" thickTop="1" thickBot="1" x14ac:dyDescent="0.3">
      <c r="A461" s="2" t="s">
        <v>773</v>
      </c>
      <c r="B461" s="22">
        <f>VLOOKUP(A461,'Financial Offer'!B:G,6,FALSE)</f>
        <v>0</v>
      </c>
      <c r="C461" s="23" t="str">
        <f t="shared" si="173"/>
        <v>No Discount Provided</v>
      </c>
      <c r="D461" s="23" t="str">
        <f t="shared" si="169"/>
        <v>No Discount Provided</v>
      </c>
      <c r="E461" s="23" t="str">
        <f t="shared" si="170"/>
        <v>No Discount Provided</v>
      </c>
      <c r="F461" s="23" t="str">
        <f t="shared" si="171"/>
        <v>No Discount Provided</v>
      </c>
      <c r="G461" s="23" t="str">
        <f t="shared" si="172"/>
        <v>No Discount Provided</v>
      </c>
      <c r="H461" s="27"/>
    </row>
    <row r="462" spans="1:8" ht="16.5" thickTop="1" thickBot="1" x14ac:dyDescent="0.3">
      <c r="A462" s="2" t="s">
        <v>774</v>
      </c>
      <c r="B462" s="22">
        <f>VLOOKUP(A462,'Financial Offer'!B:G,6,FALSE)</f>
        <v>0</v>
      </c>
      <c r="C462" s="23" t="str">
        <f t="shared" si="173"/>
        <v>No Discount Provided</v>
      </c>
      <c r="D462" s="23" t="str">
        <f t="shared" si="169"/>
        <v>No Discount Provided</v>
      </c>
      <c r="E462" s="23" t="str">
        <f t="shared" si="170"/>
        <v>No Discount Provided</v>
      </c>
      <c r="F462" s="23" t="str">
        <f t="shared" si="171"/>
        <v>No Discount Provided</v>
      </c>
      <c r="G462" s="23" t="str">
        <f t="shared" si="172"/>
        <v>No Discount Provided</v>
      </c>
      <c r="H462" s="27"/>
    </row>
    <row r="463" spans="1:8" ht="16.5" thickTop="1" thickBot="1" x14ac:dyDescent="0.3">
      <c r="A463" s="2" t="s">
        <v>775</v>
      </c>
      <c r="B463" s="22">
        <f>VLOOKUP(A463,'Financial Offer'!B:G,6,FALSE)</f>
        <v>0</v>
      </c>
      <c r="C463" s="23" t="str">
        <f t="shared" si="173"/>
        <v>No Discount Provided</v>
      </c>
      <c r="D463" s="23" t="str">
        <f t="shared" si="169"/>
        <v>No Discount Provided</v>
      </c>
      <c r="E463" s="23" t="str">
        <f t="shared" si="170"/>
        <v>No Discount Provided</v>
      </c>
      <c r="F463" s="23" t="str">
        <f t="shared" si="171"/>
        <v>No Discount Provided</v>
      </c>
      <c r="G463" s="23" t="str">
        <f t="shared" si="172"/>
        <v>No Discount Provided</v>
      </c>
      <c r="H463" s="27"/>
    </row>
    <row r="464" spans="1:8" ht="16.5" thickTop="1" thickBot="1" x14ac:dyDescent="0.3">
      <c r="A464" s="2" t="s">
        <v>776</v>
      </c>
      <c r="B464" s="22">
        <f>VLOOKUP(A464,'Financial Offer'!B:G,6,FALSE)</f>
        <v>0</v>
      </c>
      <c r="C464" s="23" t="str">
        <f t="shared" si="173"/>
        <v>No Discount Provided</v>
      </c>
      <c r="D464" s="23" t="str">
        <f t="shared" si="169"/>
        <v>No Discount Provided</v>
      </c>
      <c r="E464" s="23" t="str">
        <f t="shared" si="170"/>
        <v>No Discount Provided</v>
      </c>
      <c r="F464" s="23" t="str">
        <f t="shared" si="171"/>
        <v>No Discount Provided</v>
      </c>
      <c r="G464" s="23" t="str">
        <f t="shared" si="172"/>
        <v>No Discount Provided</v>
      </c>
      <c r="H464" s="27"/>
    </row>
    <row r="465" spans="1:8" ht="16.5" thickTop="1" thickBot="1" x14ac:dyDescent="0.3">
      <c r="A465" s="2" t="s">
        <v>777</v>
      </c>
      <c r="B465" s="22">
        <f>VLOOKUP(A465,'Financial Offer'!B:G,6,FALSE)</f>
        <v>0</v>
      </c>
      <c r="C465" s="23" t="str">
        <f t="shared" si="173"/>
        <v>No Discount Provided</v>
      </c>
      <c r="D465" s="23" t="str">
        <f t="shared" si="169"/>
        <v>No Discount Provided</v>
      </c>
      <c r="E465" s="23" t="str">
        <f t="shared" si="170"/>
        <v>No Discount Provided</v>
      </c>
      <c r="F465" s="23" t="str">
        <f t="shared" si="171"/>
        <v>No Discount Provided</v>
      </c>
      <c r="G465" s="23" t="str">
        <f t="shared" si="172"/>
        <v>No Discount Provided</v>
      </c>
      <c r="H465" s="27"/>
    </row>
    <row r="466" spans="1:8" ht="16.5" thickTop="1" thickBot="1" x14ac:dyDescent="0.3">
      <c r="A466" s="2" t="s">
        <v>778</v>
      </c>
      <c r="B466" s="22">
        <f>VLOOKUP(A466,'Financial Offer'!B:G,6,FALSE)</f>
        <v>0</v>
      </c>
      <c r="C466" s="23" t="str">
        <f t="shared" si="173"/>
        <v>No Discount Provided</v>
      </c>
      <c r="D466" s="23" t="str">
        <f t="shared" si="169"/>
        <v>No Discount Provided</v>
      </c>
      <c r="E466" s="23" t="str">
        <f t="shared" si="170"/>
        <v>No Discount Provided</v>
      </c>
      <c r="F466" s="23" t="str">
        <f t="shared" si="171"/>
        <v>No Discount Provided</v>
      </c>
      <c r="G466" s="23" t="str">
        <f t="shared" si="172"/>
        <v>No Discount Provided</v>
      </c>
      <c r="H466" s="27"/>
    </row>
    <row r="467" spans="1:8" ht="16.5" thickTop="1" thickBot="1" x14ac:dyDescent="0.3">
      <c r="A467" s="2" t="s">
        <v>779</v>
      </c>
      <c r="B467" s="22">
        <f>VLOOKUP(A467,'Financial Offer'!B:G,6,FALSE)</f>
        <v>0</v>
      </c>
      <c r="C467" s="23" t="str">
        <f t="shared" si="173"/>
        <v>No Discount Provided</v>
      </c>
      <c r="D467" s="23" t="str">
        <f t="shared" si="169"/>
        <v>No Discount Provided</v>
      </c>
      <c r="E467" s="23" t="str">
        <f t="shared" si="170"/>
        <v>No Discount Provided</v>
      </c>
      <c r="F467" s="23" t="str">
        <f t="shared" si="171"/>
        <v>No Discount Provided</v>
      </c>
      <c r="G467" s="23" t="str">
        <f t="shared" si="172"/>
        <v>No Discount Provided</v>
      </c>
      <c r="H467" s="27"/>
    </row>
    <row r="468" spans="1:8" ht="16.5" thickTop="1" thickBot="1" x14ac:dyDescent="0.3">
      <c r="A468" s="2" t="s">
        <v>780</v>
      </c>
      <c r="B468" s="22">
        <f>VLOOKUP(A468,'Financial Offer'!B:G,6,FALSE)</f>
        <v>0</v>
      </c>
      <c r="C468" s="23" t="str">
        <f t="shared" si="173"/>
        <v>No Discount Provided</v>
      </c>
      <c r="D468" s="23" t="str">
        <f t="shared" si="169"/>
        <v>No Discount Provided</v>
      </c>
      <c r="E468" s="23" t="str">
        <f t="shared" si="170"/>
        <v>No Discount Provided</v>
      </c>
      <c r="F468" s="23" t="str">
        <f t="shared" si="171"/>
        <v>No Discount Provided</v>
      </c>
      <c r="G468" s="23" t="str">
        <f t="shared" si="172"/>
        <v>No Discount Provided</v>
      </c>
      <c r="H468" s="27"/>
    </row>
    <row r="469" spans="1:8" ht="16.5" thickTop="1" thickBot="1" x14ac:dyDescent="0.3">
      <c r="A469" s="2" t="s">
        <v>781</v>
      </c>
      <c r="B469" s="22">
        <f>VLOOKUP(A469,'Financial Offer'!B:G,6,FALSE)</f>
        <v>0</v>
      </c>
      <c r="C469" s="23" t="str">
        <f t="shared" si="173"/>
        <v>No Discount Provided</v>
      </c>
      <c r="D469" s="23" t="str">
        <f t="shared" si="169"/>
        <v>No Discount Provided</v>
      </c>
      <c r="E469" s="23" t="str">
        <f t="shared" si="170"/>
        <v>No Discount Provided</v>
      </c>
      <c r="F469" s="23" t="str">
        <f t="shared" si="171"/>
        <v>No Discount Provided</v>
      </c>
      <c r="G469" s="23" t="str">
        <f t="shared" si="172"/>
        <v>No Discount Provided</v>
      </c>
      <c r="H469" s="27"/>
    </row>
    <row r="470" spans="1:8" ht="16.5" thickTop="1" thickBot="1" x14ac:dyDescent="0.3">
      <c r="A470" s="2" t="s">
        <v>782</v>
      </c>
      <c r="B470" s="22">
        <f>VLOOKUP(A470,'Financial Offer'!B:G,6,FALSE)</f>
        <v>0</v>
      </c>
      <c r="C470" s="23" t="str">
        <f t="shared" si="173"/>
        <v>No Discount Provided</v>
      </c>
      <c r="D470" s="23" t="str">
        <f t="shared" si="169"/>
        <v>No Discount Provided</v>
      </c>
      <c r="E470" s="23" t="str">
        <f t="shared" si="170"/>
        <v>No Discount Provided</v>
      </c>
      <c r="F470" s="23" t="str">
        <f t="shared" si="171"/>
        <v>No Discount Provided</v>
      </c>
      <c r="G470" s="23" t="str">
        <f t="shared" si="172"/>
        <v>No Discount Provided</v>
      </c>
      <c r="H470" s="27"/>
    </row>
    <row r="471" spans="1:8" ht="16.5" thickTop="1" thickBot="1" x14ac:dyDescent="0.3">
      <c r="A471" s="2" t="s">
        <v>783</v>
      </c>
      <c r="B471" s="22">
        <f>VLOOKUP(A471,'Financial Offer'!B:G,6,FALSE)</f>
        <v>0</v>
      </c>
      <c r="C471" s="23" t="str">
        <f t="shared" si="173"/>
        <v>No Discount Provided</v>
      </c>
      <c r="D471" s="23" t="str">
        <f t="shared" si="169"/>
        <v>No Discount Provided</v>
      </c>
      <c r="E471" s="23" t="str">
        <f t="shared" si="170"/>
        <v>No Discount Provided</v>
      </c>
      <c r="F471" s="23" t="str">
        <f t="shared" si="171"/>
        <v>No Discount Provided</v>
      </c>
      <c r="G471" s="23" t="str">
        <f t="shared" si="172"/>
        <v>No Discount Provided</v>
      </c>
      <c r="H471" s="27"/>
    </row>
    <row r="472" spans="1:8" ht="16.5" thickTop="1" thickBot="1" x14ac:dyDescent="0.3">
      <c r="A472" s="2" t="s">
        <v>784</v>
      </c>
      <c r="B472" s="22">
        <f>VLOOKUP(A472,'Financial Offer'!B:G,6,FALSE)</f>
        <v>0</v>
      </c>
      <c r="C472" s="23" t="str">
        <f t="shared" si="173"/>
        <v>No Discount Provided</v>
      </c>
      <c r="D472" s="23" t="str">
        <f t="shared" si="169"/>
        <v>No Discount Provided</v>
      </c>
      <c r="E472" s="23" t="str">
        <f t="shared" si="170"/>
        <v>No Discount Provided</v>
      </c>
      <c r="F472" s="23" t="str">
        <f t="shared" si="171"/>
        <v>No Discount Provided</v>
      </c>
      <c r="G472" s="23" t="str">
        <f t="shared" si="172"/>
        <v>No Discount Provided</v>
      </c>
      <c r="H472" s="27"/>
    </row>
    <row r="473" spans="1:8" ht="16.5" thickTop="1" thickBot="1" x14ac:dyDescent="0.3">
      <c r="A473" s="2" t="s">
        <v>785</v>
      </c>
      <c r="B473" s="22">
        <f>VLOOKUP(A473,'Financial Offer'!B:G,6,FALSE)</f>
        <v>0</v>
      </c>
      <c r="C473" s="23" t="str">
        <f t="shared" si="173"/>
        <v>No Discount Provided</v>
      </c>
      <c r="D473" s="23" t="str">
        <f t="shared" si="169"/>
        <v>No Discount Provided</v>
      </c>
      <c r="E473" s="23" t="str">
        <f t="shared" si="170"/>
        <v>No Discount Provided</v>
      </c>
      <c r="F473" s="23" t="str">
        <f t="shared" si="171"/>
        <v>No Discount Provided</v>
      </c>
      <c r="G473" s="23" t="str">
        <f t="shared" si="172"/>
        <v>No Discount Provided</v>
      </c>
      <c r="H473" s="27"/>
    </row>
    <row r="474" spans="1:8" ht="16.5" thickTop="1" thickBot="1" x14ac:dyDescent="0.3">
      <c r="A474" s="2" t="s">
        <v>786</v>
      </c>
      <c r="B474" s="22">
        <f>VLOOKUP(A474,'Financial Offer'!B:G,6,FALSE)</f>
        <v>0</v>
      </c>
      <c r="C474" s="23" t="str">
        <f t="shared" si="173"/>
        <v>No Discount Provided</v>
      </c>
      <c r="D474" s="23" t="str">
        <f t="shared" si="169"/>
        <v>No Discount Provided</v>
      </c>
      <c r="E474" s="23" t="str">
        <f t="shared" si="170"/>
        <v>No Discount Provided</v>
      </c>
      <c r="F474" s="23" t="str">
        <f t="shared" si="171"/>
        <v>No Discount Provided</v>
      </c>
      <c r="G474" s="23" t="str">
        <f t="shared" si="172"/>
        <v>No Discount Provided</v>
      </c>
      <c r="H474" s="27"/>
    </row>
    <row r="475" spans="1:8" ht="16.5" thickTop="1" thickBot="1" x14ac:dyDescent="0.3">
      <c r="A475" s="2" t="s">
        <v>787</v>
      </c>
      <c r="B475" s="22">
        <f>VLOOKUP(A475,'Financial Offer'!B:G,6,FALSE)</f>
        <v>0</v>
      </c>
      <c r="C475" s="23" t="str">
        <f t="shared" si="173"/>
        <v>No Discount Provided</v>
      </c>
      <c r="D475" s="23" t="str">
        <f t="shared" si="169"/>
        <v>No Discount Provided</v>
      </c>
      <c r="E475" s="23" t="str">
        <f t="shared" si="170"/>
        <v>No Discount Provided</v>
      </c>
      <c r="F475" s="23" t="str">
        <f t="shared" si="171"/>
        <v>No Discount Provided</v>
      </c>
      <c r="G475" s="23" t="str">
        <f t="shared" si="172"/>
        <v>No Discount Provided</v>
      </c>
      <c r="H475" s="27"/>
    </row>
    <row r="476" spans="1:8" ht="16.5" thickTop="1" thickBot="1" x14ac:dyDescent="0.3">
      <c r="A476" s="2" t="s">
        <v>788</v>
      </c>
      <c r="B476" s="22">
        <f>VLOOKUP(A476,'Financial Offer'!B:G,6,FALSE)</f>
        <v>0</v>
      </c>
      <c r="C476" s="23" t="str">
        <f t="shared" si="173"/>
        <v>No Discount Provided</v>
      </c>
      <c r="D476" s="23" t="str">
        <f t="shared" si="169"/>
        <v>No Discount Provided</v>
      </c>
      <c r="E476" s="23" t="str">
        <f t="shared" si="170"/>
        <v>No Discount Provided</v>
      </c>
      <c r="F476" s="23" t="str">
        <f t="shared" si="171"/>
        <v>No Discount Provided</v>
      </c>
      <c r="G476" s="23" t="str">
        <f t="shared" si="172"/>
        <v>No Discount Provided</v>
      </c>
      <c r="H476" s="27"/>
    </row>
    <row r="477" spans="1:8" ht="16.5" thickTop="1" thickBot="1" x14ac:dyDescent="0.3">
      <c r="A477" s="2" t="s">
        <v>789</v>
      </c>
      <c r="B477" s="22">
        <f>VLOOKUP(A477,'Financial Offer'!B:G,6,FALSE)</f>
        <v>0</v>
      </c>
      <c r="C477" s="23" t="str">
        <f t="shared" si="173"/>
        <v>No Discount Provided</v>
      </c>
      <c r="D477" s="23" t="str">
        <f t="shared" si="169"/>
        <v>No Discount Provided</v>
      </c>
      <c r="E477" s="23" t="str">
        <f t="shared" si="170"/>
        <v>No Discount Provided</v>
      </c>
      <c r="F477" s="23" t="str">
        <f t="shared" si="171"/>
        <v>No Discount Provided</v>
      </c>
      <c r="G477" s="23" t="str">
        <f t="shared" si="172"/>
        <v>No Discount Provided</v>
      </c>
      <c r="H477" s="27"/>
    </row>
    <row r="478" spans="1:8" ht="16.5" thickTop="1" thickBot="1" x14ac:dyDescent="0.3">
      <c r="A478" s="2" t="s">
        <v>790</v>
      </c>
      <c r="B478" s="22">
        <f>VLOOKUP(A478,'Financial Offer'!B:G,6,FALSE)</f>
        <v>0</v>
      </c>
      <c r="C478" s="23" t="str">
        <f t="shared" si="173"/>
        <v>No Discount Provided</v>
      </c>
      <c r="D478" s="23" t="str">
        <f t="shared" si="169"/>
        <v>No Discount Provided</v>
      </c>
      <c r="E478" s="23" t="str">
        <f t="shared" si="170"/>
        <v>No Discount Provided</v>
      </c>
      <c r="F478" s="23" t="str">
        <f t="shared" si="171"/>
        <v>No Discount Provided</v>
      </c>
      <c r="G478" s="23" t="str">
        <f t="shared" si="172"/>
        <v>No Discount Provided</v>
      </c>
      <c r="H478" s="27"/>
    </row>
    <row r="479" spans="1:8" ht="16.5" thickTop="1" thickBot="1" x14ac:dyDescent="0.3">
      <c r="A479" s="2" t="s">
        <v>791</v>
      </c>
      <c r="B479" s="22">
        <f>VLOOKUP(A479,'Financial Offer'!B:G,6,FALSE)</f>
        <v>0</v>
      </c>
      <c r="C479" s="23" t="str">
        <f t="shared" si="173"/>
        <v>No Discount Provided</v>
      </c>
      <c r="D479" s="23" t="str">
        <f t="shared" si="169"/>
        <v>No Discount Provided</v>
      </c>
      <c r="E479" s="23" t="str">
        <f t="shared" si="170"/>
        <v>No Discount Provided</v>
      </c>
      <c r="F479" s="23" t="str">
        <f t="shared" si="171"/>
        <v>No Discount Provided</v>
      </c>
      <c r="G479" s="23" t="str">
        <f t="shared" si="172"/>
        <v>No Discount Provided</v>
      </c>
      <c r="H479" s="27"/>
    </row>
    <row r="480" spans="1:8" ht="16.5" thickTop="1" thickBot="1" x14ac:dyDescent="0.3">
      <c r="A480" s="2" t="s">
        <v>792</v>
      </c>
      <c r="B480" s="22">
        <f>VLOOKUP(A480,'Financial Offer'!B:G,6,FALSE)</f>
        <v>0</v>
      </c>
      <c r="C480" s="23" t="str">
        <f t="shared" si="173"/>
        <v>No Discount Provided</v>
      </c>
      <c r="D480" s="23" t="str">
        <f t="shared" si="169"/>
        <v>No Discount Provided</v>
      </c>
      <c r="E480" s="23" t="str">
        <f t="shared" si="170"/>
        <v>No Discount Provided</v>
      </c>
      <c r="F480" s="23" t="str">
        <f t="shared" si="171"/>
        <v>No Discount Provided</v>
      </c>
      <c r="G480" s="23" t="str">
        <f t="shared" si="172"/>
        <v>No Discount Provided</v>
      </c>
      <c r="H480" s="27"/>
    </row>
    <row r="481" spans="1:8" ht="16.5" thickTop="1" thickBot="1" x14ac:dyDescent="0.3">
      <c r="A481" s="2" t="s">
        <v>793</v>
      </c>
      <c r="B481" s="22">
        <f>VLOOKUP(A481,'Financial Offer'!B:G,6,FALSE)</f>
        <v>0</v>
      </c>
      <c r="C481" s="23" t="str">
        <f t="shared" si="173"/>
        <v>No Discount Provided</v>
      </c>
      <c r="D481" s="23" t="str">
        <f t="shared" si="169"/>
        <v>No Discount Provided</v>
      </c>
      <c r="E481" s="23" t="str">
        <f t="shared" si="170"/>
        <v>No Discount Provided</v>
      </c>
      <c r="F481" s="23" t="str">
        <f t="shared" si="171"/>
        <v>No Discount Provided</v>
      </c>
      <c r="G481" s="23" t="str">
        <f t="shared" si="172"/>
        <v>No Discount Provided</v>
      </c>
      <c r="H481" s="27"/>
    </row>
    <row r="482" spans="1:8" ht="16.5" thickTop="1" thickBot="1" x14ac:dyDescent="0.3">
      <c r="A482" s="2" t="s">
        <v>794</v>
      </c>
      <c r="B482" s="22">
        <f>VLOOKUP(A482,'Financial Offer'!B:G,6,FALSE)</f>
        <v>0</v>
      </c>
      <c r="C482" s="23" t="str">
        <f t="shared" si="173"/>
        <v>No Discount Provided</v>
      </c>
      <c r="D482" s="23" t="str">
        <f t="shared" si="169"/>
        <v>No Discount Provided</v>
      </c>
      <c r="E482" s="23" t="str">
        <f t="shared" si="170"/>
        <v>No Discount Provided</v>
      </c>
      <c r="F482" s="23" t="str">
        <f t="shared" si="171"/>
        <v>No Discount Provided</v>
      </c>
      <c r="G482" s="23" t="str">
        <f t="shared" si="172"/>
        <v>No Discount Provided</v>
      </c>
      <c r="H482" s="27"/>
    </row>
    <row r="483" spans="1:8" ht="16.5" thickTop="1" thickBot="1" x14ac:dyDescent="0.3">
      <c r="A483" s="2" t="s">
        <v>795</v>
      </c>
      <c r="B483" s="22">
        <f>VLOOKUP(A483,'Financial Offer'!B:G,6,FALSE)</f>
        <v>0</v>
      </c>
      <c r="C483" s="23" t="str">
        <f t="shared" si="173"/>
        <v>No Discount Provided</v>
      </c>
      <c r="D483" s="23" t="str">
        <f t="shared" si="169"/>
        <v>No Discount Provided</v>
      </c>
      <c r="E483" s="23" t="str">
        <f t="shared" si="170"/>
        <v>No Discount Provided</v>
      </c>
      <c r="F483" s="23" t="str">
        <f t="shared" si="171"/>
        <v>No Discount Provided</v>
      </c>
      <c r="G483" s="23" t="str">
        <f t="shared" si="172"/>
        <v>No Discount Provided</v>
      </c>
      <c r="H483" s="27"/>
    </row>
    <row r="484" spans="1:8" ht="16.5" thickTop="1" thickBot="1" x14ac:dyDescent="0.3">
      <c r="A484" s="2" t="s">
        <v>796</v>
      </c>
      <c r="B484" s="22">
        <f>VLOOKUP(A484,'Financial Offer'!B:G,6,FALSE)</f>
        <v>0</v>
      </c>
      <c r="C484" s="23" t="str">
        <f t="shared" si="173"/>
        <v>No Discount Provided</v>
      </c>
      <c r="D484" s="23" t="str">
        <f t="shared" si="169"/>
        <v>No Discount Provided</v>
      </c>
      <c r="E484" s="23" t="str">
        <f t="shared" si="170"/>
        <v>No Discount Provided</v>
      </c>
      <c r="F484" s="23" t="str">
        <f t="shared" si="171"/>
        <v>No Discount Provided</v>
      </c>
      <c r="G484" s="23" t="str">
        <f t="shared" si="172"/>
        <v>No Discount Provided</v>
      </c>
      <c r="H484" s="27"/>
    </row>
    <row r="485" spans="1:8" ht="16.5" thickTop="1" thickBot="1" x14ac:dyDescent="0.3">
      <c r="A485" s="2" t="s">
        <v>809</v>
      </c>
      <c r="B485" s="22">
        <f>VLOOKUP(A485,'Financial Offer'!B:G,6,FALSE)</f>
        <v>0</v>
      </c>
      <c r="C485" s="23" t="str">
        <f t="shared" si="173"/>
        <v>No Discount Provided</v>
      </c>
      <c r="D485" s="23" t="str">
        <f t="shared" si="169"/>
        <v>No Discount Provided</v>
      </c>
      <c r="E485" s="23" t="str">
        <f t="shared" si="170"/>
        <v>No Discount Provided</v>
      </c>
      <c r="F485" s="23" t="str">
        <f t="shared" si="171"/>
        <v>No Discount Provided</v>
      </c>
      <c r="G485" s="23" t="str">
        <f t="shared" si="172"/>
        <v>No Discount Provided</v>
      </c>
      <c r="H485" s="27"/>
    </row>
    <row r="486" spans="1:8" ht="16.5" thickTop="1" thickBot="1" x14ac:dyDescent="0.3">
      <c r="A486" s="2" t="s">
        <v>798</v>
      </c>
      <c r="B486" s="22">
        <f>VLOOKUP(A486,'Financial Offer'!B:G,6,FALSE)</f>
        <v>0</v>
      </c>
      <c r="C486" s="23" t="str">
        <f t="shared" si="173"/>
        <v>No Discount Provided</v>
      </c>
      <c r="D486" s="23" t="str">
        <f t="shared" si="169"/>
        <v>No Discount Provided</v>
      </c>
      <c r="E486" s="23" t="str">
        <f t="shared" si="170"/>
        <v>No Discount Provided</v>
      </c>
      <c r="F486" s="23" t="str">
        <f t="shared" si="171"/>
        <v>No Discount Provided</v>
      </c>
      <c r="G486" s="23" t="str">
        <f t="shared" si="172"/>
        <v>No Discount Provided</v>
      </c>
      <c r="H486" s="27"/>
    </row>
    <row r="487" spans="1:8" ht="16.5" thickTop="1" thickBot="1" x14ac:dyDescent="0.3">
      <c r="A487" s="2" t="s">
        <v>799</v>
      </c>
      <c r="B487" s="22">
        <f>VLOOKUP(A487,'Financial Offer'!B:G,6,FALSE)</f>
        <v>0</v>
      </c>
      <c r="C487" s="23" t="str">
        <f t="shared" si="173"/>
        <v>No Discount Provided</v>
      </c>
      <c r="D487" s="23" t="str">
        <f t="shared" si="169"/>
        <v>No Discount Provided</v>
      </c>
      <c r="E487" s="23" t="str">
        <f t="shared" si="170"/>
        <v>No Discount Provided</v>
      </c>
      <c r="F487" s="23" t="str">
        <f t="shared" si="171"/>
        <v>No Discount Provided</v>
      </c>
      <c r="G487" s="23" t="str">
        <f t="shared" si="172"/>
        <v>No Discount Provided</v>
      </c>
      <c r="H487" s="27"/>
    </row>
    <row r="488" spans="1:8" ht="16.5" thickTop="1" thickBot="1" x14ac:dyDescent="0.3">
      <c r="A488" s="2" t="s">
        <v>800</v>
      </c>
      <c r="B488" s="22">
        <f>VLOOKUP(A488,'Financial Offer'!B:G,6,FALSE)</f>
        <v>0</v>
      </c>
      <c r="C488" s="23" t="str">
        <f t="shared" si="173"/>
        <v>No Discount Provided</v>
      </c>
      <c r="D488" s="23" t="str">
        <f t="shared" si="169"/>
        <v>No Discount Provided</v>
      </c>
      <c r="E488" s="23" t="str">
        <f t="shared" si="170"/>
        <v>No Discount Provided</v>
      </c>
      <c r="F488" s="23" t="str">
        <f t="shared" si="171"/>
        <v>No Discount Provided</v>
      </c>
      <c r="G488" s="23" t="str">
        <f t="shared" si="172"/>
        <v>No Discount Provided</v>
      </c>
      <c r="H488" s="27"/>
    </row>
    <row r="489" spans="1:8" ht="16.5" thickTop="1" thickBot="1" x14ac:dyDescent="0.3">
      <c r="A489" s="2" t="s">
        <v>801</v>
      </c>
      <c r="B489" s="22">
        <f>VLOOKUP(A489,'Financial Offer'!B:G,6,FALSE)</f>
        <v>0</v>
      </c>
      <c r="C489" s="23" t="str">
        <f t="shared" si="173"/>
        <v>No Discount Provided</v>
      </c>
      <c r="D489" s="23" t="str">
        <f t="shared" si="169"/>
        <v>No Discount Provided</v>
      </c>
      <c r="E489" s="23" t="str">
        <f t="shared" si="170"/>
        <v>No Discount Provided</v>
      </c>
      <c r="F489" s="23" t="str">
        <f t="shared" si="171"/>
        <v>No Discount Provided</v>
      </c>
      <c r="G489" s="23" t="str">
        <f t="shared" si="172"/>
        <v>No Discount Provided</v>
      </c>
      <c r="H489" s="27"/>
    </row>
    <row r="490" spans="1:8" ht="16.5" thickTop="1" thickBot="1" x14ac:dyDescent="0.3">
      <c r="A490" s="2" t="s">
        <v>802</v>
      </c>
      <c r="B490" s="22">
        <f>VLOOKUP(A490,'Financial Offer'!B:G,6,FALSE)</f>
        <v>0</v>
      </c>
      <c r="C490" s="23" t="str">
        <f t="shared" si="173"/>
        <v>No Discount Provided</v>
      </c>
      <c r="D490" s="23" t="str">
        <f t="shared" si="169"/>
        <v>No Discount Provided</v>
      </c>
      <c r="E490" s="23" t="str">
        <f t="shared" si="170"/>
        <v>No Discount Provided</v>
      </c>
      <c r="F490" s="23" t="str">
        <f t="shared" si="171"/>
        <v>No Discount Provided</v>
      </c>
      <c r="G490" s="23" t="str">
        <f t="shared" si="172"/>
        <v>No Discount Provided</v>
      </c>
      <c r="H490" s="27"/>
    </row>
    <row r="491" spans="1:8" ht="16.5" thickTop="1" thickBot="1" x14ac:dyDescent="0.3">
      <c r="A491" s="2" t="s">
        <v>803</v>
      </c>
      <c r="B491" s="22">
        <f>VLOOKUP(A491,'Financial Offer'!B:G,6,FALSE)</f>
        <v>0</v>
      </c>
      <c r="C491" s="23" t="str">
        <f t="shared" si="173"/>
        <v>No Discount Provided</v>
      </c>
      <c r="D491" s="23" t="str">
        <f t="shared" si="169"/>
        <v>No Discount Provided</v>
      </c>
      <c r="E491" s="23" t="str">
        <f t="shared" si="170"/>
        <v>No Discount Provided</v>
      </c>
      <c r="F491" s="23" t="str">
        <f t="shared" si="171"/>
        <v>No Discount Provided</v>
      </c>
      <c r="G491" s="23" t="str">
        <f t="shared" si="172"/>
        <v>No Discount Provided</v>
      </c>
      <c r="H491" s="27"/>
    </row>
    <row r="492" spans="1:8" ht="16.5" thickTop="1" thickBot="1" x14ac:dyDescent="0.3">
      <c r="A492" s="2" t="s">
        <v>804</v>
      </c>
      <c r="B492" s="22">
        <f>VLOOKUP(A492,'Financial Offer'!B:G,6,FALSE)</f>
        <v>0</v>
      </c>
      <c r="C492" s="23" t="str">
        <f t="shared" si="173"/>
        <v>No Discount Provided</v>
      </c>
      <c r="D492" s="23" t="str">
        <f t="shared" si="169"/>
        <v>No Discount Provided</v>
      </c>
      <c r="E492" s="23" t="str">
        <f t="shared" si="170"/>
        <v>No Discount Provided</v>
      </c>
      <c r="F492" s="23" t="str">
        <f t="shared" si="171"/>
        <v>No Discount Provided</v>
      </c>
      <c r="G492" s="23" t="str">
        <f t="shared" si="172"/>
        <v>No Discount Provided</v>
      </c>
      <c r="H492" s="27"/>
    </row>
    <row r="493" spans="1:8" ht="16.5" thickTop="1" thickBot="1" x14ac:dyDescent="0.3">
      <c r="A493" s="2" t="s">
        <v>797</v>
      </c>
      <c r="B493" s="22">
        <f>VLOOKUP(A493,'Financial Offer'!B:G,6,FALSE)</f>
        <v>0</v>
      </c>
      <c r="C493" s="23" t="str">
        <f t="shared" ref="C493:C497" si="174">IF($C$53=0,"No Discount Provided",SUM((B493)-(B493*$C$53)))</f>
        <v>No Discount Provided</v>
      </c>
      <c r="D493" s="23" t="str">
        <f t="shared" ref="D493:D497" si="175">IF($D$53=0,"No Discount Provided",SUM((B493)-(B493*$D$53)))</f>
        <v>No Discount Provided</v>
      </c>
      <c r="E493" s="23" t="str">
        <f t="shared" ref="E493:E497" si="176">IF($E$53=0,"No Discount Provided",SUM((B493)-(B493*$E$53)))</f>
        <v>No Discount Provided</v>
      </c>
      <c r="F493" s="23" t="str">
        <f t="shared" ref="F493:F497" si="177">IF($F$53=0,"No Discount Provided",SUM((B493)-(B493*$F$53)))</f>
        <v>No Discount Provided</v>
      </c>
      <c r="G493" s="23" t="str">
        <f t="shared" ref="G493:G497" si="178">IF($G$53=0,"No Discount Provided",SUM((B493)-(B493*$G$53)))</f>
        <v>No Discount Provided</v>
      </c>
      <c r="H493" s="27"/>
    </row>
    <row r="494" spans="1:8" ht="16.5" thickTop="1" thickBot="1" x14ac:dyDescent="0.3">
      <c r="A494" s="2" t="s">
        <v>805</v>
      </c>
      <c r="B494" s="22">
        <f>VLOOKUP(A494,'Financial Offer'!B:G,6,FALSE)</f>
        <v>0</v>
      </c>
      <c r="C494" s="23" t="str">
        <f t="shared" si="174"/>
        <v>No Discount Provided</v>
      </c>
      <c r="D494" s="23" t="str">
        <f t="shared" si="175"/>
        <v>No Discount Provided</v>
      </c>
      <c r="E494" s="23" t="str">
        <f t="shared" si="176"/>
        <v>No Discount Provided</v>
      </c>
      <c r="F494" s="23" t="str">
        <f t="shared" si="177"/>
        <v>No Discount Provided</v>
      </c>
      <c r="G494" s="23" t="str">
        <f t="shared" si="178"/>
        <v>No Discount Provided</v>
      </c>
      <c r="H494" s="27"/>
    </row>
    <row r="495" spans="1:8" ht="16.5" thickTop="1" thickBot="1" x14ac:dyDescent="0.3">
      <c r="A495" s="2" t="s">
        <v>806</v>
      </c>
      <c r="B495" s="22">
        <f>VLOOKUP(A495,'Financial Offer'!B:G,6,FALSE)</f>
        <v>0</v>
      </c>
      <c r="C495" s="23" t="str">
        <f t="shared" si="174"/>
        <v>No Discount Provided</v>
      </c>
      <c r="D495" s="23" t="str">
        <f t="shared" si="175"/>
        <v>No Discount Provided</v>
      </c>
      <c r="E495" s="23" t="str">
        <f t="shared" si="176"/>
        <v>No Discount Provided</v>
      </c>
      <c r="F495" s="23" t="str">
        <f t="shared" si="177"/>
        <v>No Discount Provided</v>
      </c>
      <c r="G495" s="23" t="str">
        <f t="shared" si="178"/>
        <v>No Discount Provided</v>
      </c>
      <c r="H495" s="27"/>
    </row>
    <row r="496" spans="1:8" ht="16.5" thickTop="1" thickBot="1" x14ac:dyDescent="0.3">
      <c r="A496" s="2" t="s">
        <v>807</v>
      </c>
      <c r="B496" s="22">
        <f>VLOOKUP(A496,'Financial Offer'!B:G,6,FALSE)</f>
        <v>0</v>
      </c>
      <c r="C496" s="23" t="str">
        <f t="shared" si="174"/>
        <v>No Discount Provided</v>
      </c>
      <c r="D496" s="23" t="str">
        <f t="shared" si="175"/>
        <v>No Discount Provided</v>
      </c>
      <c r="E496" s="23" t="str">
        <f t="shared" si="176"/>
        <v>No Discount Provided</v>
      </c>
      <c r="F496" s="23" t="str">
        <f t="shared" si="177"/>
        <v>No Discount Provided</v>
      </c>
      <c r="G496" s="23" t="str">
        <f t="shared" si="178"/>
        <v>No Discount Provided</v>
      </c>
      <c r="H496" s="27"/>
    </row>
    <row r="497" spans="1:8" ht="16.5" thickTop="1" thickBot="1" x14ac:dyDescent="0.3">
      <c r="A497" s="2" t="s">
        <v>808</v>
      </c>
      <c r="B497" s="22">
        <f>VLOOKUP(A497,'Financial Offer'!B:G,6,FALSE)</f>
        <v>0</v>
      </c>
      <c r="C497" s="23" t="str">
        <f t="shared" si="174"/>
        <v>No Discount Provided</v>
      </c>
      <c r="D497" s="23" t="str">
        <f t="shared" si="175"/>
        <v>No Discount Provided</v>
      </c>
      <c r="E497" s="23" t="str">
        <f t="shared" si="176"/>
        <v>No Discount Provided</v>
      </c>
      <c r="F497" s="23" t="str">
        <f t="shared" si="177"/>
        <v>No Discount Provided</v>
      </c>
      <c r="G497" s="23" t="str">
        <f t="shared" si="178"/>
        <v>No Discount Provided</v>
      </c>
      <c r="H497" s="27"/>
    </row>
    <row r="498" spans="1:8" ht="35.25" thickTop="1" thickBot="1" x14ac:dyDescent="0.3">
      <c r="A498" s="16" t="s">
        <v>9</v>
      </c>
      <c r="B498" s="19">
        <f t="shared" ref="B498:G498" si="179">SUM(B450:B452)</f>
        <v>0</v>
      </c>
      <c r="C498" s="19">
        <f t="shared" si="179"/>
        <v>0</v>
      </c>
      <c r="D498" s="19">
        <f t="shared" si="179"/>
        <v>0</v>
      </c>
      <c r="E498" s="19">
        <f t="shared" si="179"/>
        <v>0</v>
      </c>
      <c r="F498" s="19">
        <f t="shared" si="179"/>
        <v>0</v>
      </c>
      <c r="G498" s="19">
        <f t="shared" si="179"/>
        <v>0</v>
      </c>
      <c r="H498" s="20">
        <f>SUM(C498:G498)</f>
        <v>0</v>
      </c>
    </row>
    <row r="499" spans="1:8" ht="16.5" thickTop="1" thickBot="1" x14ac:dyDescent="0.3">
      <c r="A499" s="28" t="s">
        <v>859</v>
      </c>
      <c r="B499" s="12" t="s">
        <v>2</v>
      </c>
      <c r="C499" s="11">
        <f>VLOOKUP(A499,'Financial Offer'!B:G,2,FALSE)</f>
        <v>0</v>
      </c>
      <c r="D499" s="11">
        <f>VLOOKUP(A499,'Financial Offer'!B:G,3,FALSE)</f>
        <v>0</v>
      </c>
      <c r="E499" s="11">
        <f>VLOOKUP(A499,'Financial Offer'!B:G,4,FALSE)</f>
        <v>0</v>
      </c>
      <c r="F499" s="11">
        <f>VLOOKUP(A499,'Financial Offer'!B:G,5,FALSE)</f>
        <v>0</v>
      </c>
      <c r="G499" s="11">
        <f>VLOOKUP(A499,'Financial Offer'!B:G,6,FALSE)</f>
        <v>0</v>
      </c>
      <c r="H499" s="27"/>
    </row>
    <row r="500" spans="1:8" ht="16.5" thickTop="1" thickBot="1" x14ac:dyDescent="0.3">
      <c r="A500" s="3" t="s">
        <v>811</v>
      </c>
      <c r="B500" s="19">
        <f>VLOOKUP(A500,'Financial Offer'!B:G,6,FALSE)</f>
        <v>0</v>
      </c>
      <c r="C500" s="21" t="str">
        <f>IF($C$53=0,"No Discount Provided",SUM((B500)-(B500*$C$53)))</f>
        <v>No Discount Provided</v>
      </c>
      <c r="D500" s="21" t="str">
        <f t="shared" ref="D500:D536" si="180">IF($D$53=0,"No Discount Provided",SUM((B500)-(B500*$D$53)))</f>
        <v>No Discount Provided</v>
      </c>
      <c r="E500" s="21" t="str">
        <f t="shared" ref="E500:E536" si="181">IF($E$53=0,"No Discount Provided",SUM((B500)-(B500*$E$53)))</f>
        <v>No Discount Provided</v>
      </c>
      <c r="F500" s="21" t="str">
        <f t="shared" ref="F500:F536" si="182">IF($F$53=0,"No Discount Provided",SUM((B500)-(B500*$F$53)))</f>
        <v>No Discount Provided</v>
      </c>
      <c r="G500" s="21" t="str">
        <f t="shared" ref="G500:G536" si="183">IF($G$53=0,"No Discount Provided",SUM((B500)-(B500*$G$53)))</f>
        <v>No Discount Provided</v>
      </c>
      <c r="H500" s="27"/>
    </row>
    <row r="501" spans="1:8" ht="16.5" thickTop="1" thickBot="1" x14ac:dyDescent="0.3">
      <c r="A501" s="2" t="s">
        <v>812</v>
      </c>
      <c r="B501" s="19">
        <f>VLOOKUP(A501,'Financial Offer'!B:G,6,FALSE)</f>
        <v>0</v>
      </c>
      <c r="C501" s="21" t="str">
        <f t="shared" ref="C501:C536" si="184">IF($C$53=0,"No Discount Provided",SUM((B501)-(B501*$C$53)))</f>
        <v>No Discount Provided</v>
      </c>
      <c r="D501" s="21" t="str">
        <f t="shared" si="180"/>
        <v>No Discount Provided</v>
      </c>
      <c r="E501" s="21" t="str">
        <f t="shared" si="181"/>
        <v>No Discount Provided</v>
      </c>
      <c r="F501" s="21" t="str">
        <f t="shared" si="182"/>
        <v>No Discount Provided</v>
      </c>
      <c r="G501" s="21" t="str">
        <f t="shared" si="183"/>
        <v>No Discount Provided</v>
      </c>
      <c r="H501" s="27"/>
    </row>
    <row r="502" spans="1:8" ht="16.5" thickTop="1" thickBot="1" x14ac:dyDescent="0.3">
      <c r="A502" s="2" t="s">
        <v>813</v>
      </c>
      <c r="B502" s="19">
        <f>VLOOKUP(A502,'Financial Offer'!B:G,6,FALSE)</f>
        <v>0</v>
      </c>
      <c r="C502" s="21" t="str">
        <f t="shared" si="184"/>
        <v>No Discount Provided</v>
      </c>
      <c r="D502" s="21" t="str">
        <f t="shared" si="180"/>
        <v>No Discount Provided</v>
      </c>
      <c r="E502" s="21" t="str">
        <f t="shared" si="181"/>
        <v>No Discount Provided</v>
      </c>
      <c r="F502" s="21" t="str">
        <f t="shared" si="182"/>
        <v>No Discount Provided</v>
      </c>
      <c r="G502" s="21" t="str">
        <f t="shared" si="183"/>
        <v>No Discount Provided</v>
      </c>
      <c r="H502" s="27"/>
    </row>
    <row r="503" spans="1:8" ht="16.5" thickTop="1" thickBot="1" x14ac:dyDescent="0.3">
      <c r="A503" s="2" t="s">
        <v>814</v>
      </c>
      <c r="B503" s="22">
        <f>VLOOKUP(A503,'Financial Offer'!B:G,6,FALSE)</f>
        <v>0</v>
      </c>
      <c r="C503" s="23" t="str">
        <f t="shared" si="184"/>
        <v>No Discount Provided</v>
      </c>
      <c r="D503" s="23" t="str">
        <f t="shared" si="180"/>
        <v>No Discount Provided</v>
      </c>
      <c r="E503" s="23" t="str">
        <f t="shared" si="181"/>
        <v>No Discount Provided</v>
      </c>
      <c r="F503" s="23" t="str">
        <f t="shared" si="182"/>
        <v>No Discount Provided</v>
      </c>
      <c r="G503" s="23" t="str">
        <f t="shared" si="183"/>
        <v>No Discount Provided</v>
      </c>
      <c r="H503" s="27"/>
    </row>
    <row r="504" spans="1:8" ht="16.5" thickTop="1" thickBot="1" x14ac:dyDescent="0.3">
      <c r="A504" s="2" t="s">
        <v>815</v>
      </c>
      <c r="B504" s="22">
        <f>VLOOKUP(A504,'Financial Offer'!B:G,6,FALSE)</f>
        <v>0</v>
      </c>
      <c r="C504" s="23" t="str">
        <f t="shared" si="184"/>
        <v>No Discount Provided</v>
      </c>
      <c r="D504" s="23" t="str">
        <f t="shared" si="180"/>
        <v>No Discount Provided</v>
      </c>
      <c r="E504" s="23" t="str">
        <f t="shared" si="181"/>
        <v>No Discount Provided</v>
      </c>
      <c r="F504" s="23" t="str">
        <f t="shared" si="182"/>
        <v>No Discount Provided</v>
      </c>
      <c r="G504" s="23" t="str">
        <f t="shared" si="183"/>
        <v>No Discount Provided</v>
      </c>
      <c r="H504" s="27"/>
    </row>
    <row r="505" spans="1:8" ht="16.5" thickTop="1" thickBot="1" x14ac:dyDescent="0.3">
      <c r="A505" s="2" t="s">
        <v>816</v>
      </c>
      <c r="B505" s="22">
        <f>VLOOKUP(A505,'Financial Offer'!B:G,6,FALSE)</f>
        <v>0</v>
      </c>
      <c r="C505" s="23" t="str">
        <f t="shared" si="184"/>
        <v>No Discount Provided</v>
      </c>
      <c r="D505" s="23" t="str">
        <f t="shared" si="180"/>
        <v>No Discount Provided</v>
      </c>
      <c r="E505" s="23" t="str">
        <f t="shared" si="181"/>
        <v>No Discount Provided</v>
      </c>
      <c r="F505" s="23" t="str">
        <f t="shared" si="182"/>
        <v>No Discount Provided</v>
      </c>
      <c r="G505" s="23" t="str">
        <f t="shared" si="183"/>
        <v>No Discount Provided</v>
      </c>
      <c r="H505" s="27"/>
    </row>
    <row r="506" spans="1:8" ht="16.5" thickTop="1" thickBot="1" x14ac:dyDescent="0.3">
      <c r="A506" s="2" t="s">
        <v>817</v>
      </c>
      <c r="B506" s="22">
        <f>VLOOKUP(A506,'Financial Offer'!B:G,6,FALSE)</f>
        <v>0</v>
      </c>
      <c r="C506" s="23" t="str">
        <f t="shared" si="184"/>
        <v>No Discount Provided</v>
      </c>
      <c r="D506" s="23" t="str">
        <f t="shared" si="180"/>
        <v>No Discount Provided</v>
      </c>
      <c r="E506" s="23" t="str">
        <f t="shared" si="181"/>
        <v>No Discount Provided</v>
      </c>
      <c r="F506" s="23" t="str">
        <f t="shared" si="182"/>
        <v>No Discount Provided</v>
      </c>
      <c r="G506" s="23" t="str">
        <f t="shared" si="183"/>
        <v>No Discount Provided</v>
      </c>
      <c r="H506" s="27"/>
    </row>
    <row r="507" spans="1:8" ht="16.5" thickTop="1" thickBot="1" x14ac:dyDescent="0.3">
      <c r="A507" s="2" t="s">
        <v>818</v>
      </c>
      <c r="B507" s="22">
        <f>VLOOKUP(A507,'Financial Offer'!B:G,6,FALSE)</f>
        <v>0</v>
      </c>
      <c r="C507" s="23" t="str">
        <f t="shared" si="184"/>
        <v>No Discount Provided</v>
      </c>
      <c r="D507" s="23" t="str">
        <f t="shared" si="180"/>
        <v>No Discount Provided</v>
      </c>
      <c r="E507" s="23" t="str">
        <f t="shared" si="181"/>
        <v>No Discount Provided</v>
      </c>
      <c r="F507" s="23" t="str">
        <f t="shared" si="182"/>
        <v>No Discount Provided</v>
      </c>
      <c r="G507" s="23" t="str">
        <f t="shared" si="183"/>
        <v>No Discount Provided</v>
      </c>
      <c r="H507" s="27"/>
    </row>
    <row r="508" spans="1:8" ht="16.5" thickTop="1" thickBot="1" x14ac:dyDescent="0.3">
      <c r="A508" s="2" t="s">
        <v>819</v>
      </c>
      <c r="B508" s="22">
        <f>VLOOKUP(A508,'Financial Offer'!B:G,6,FALSE)</f>
        <v>0</v>
      </c>
      <c r="C508" s="23" t="str">
        <f t="shared" si="184"/>
        <v>No Discount Provided</v>
      </c>
      <c r="D508" s="23" t="str">
        <f t="shared" si="180"/>
        <v>No Discount Provided</v>
      </c>
      <c r="E508" s="23" t="str">
        <f t="shared" si="181"/>
        <v>No Discount Provided</v>
      </c>
      <c r="F508" s="23" t="str">
        <f t="shared" si="182"/>
        <v>No Discount Provided</v>
      </c>
      <c r="G508" s="23" t="str">
        <f t="shared" si="183"/>
        <v>No Discount Provided</v>
      </c>
      <c r="H508" s="27"/>
    </row>
    <row r="509" spans="1:8" ht="16.5" thickTop="1" thickBot="1" x14ac:dyDescent="0.3">
      <c r="A509" s="2" t="s">
        <v>820</v>
      </c>
      <c r="B509" s="22">
        <f>VLOOKUP(A509,'Financial Offer'!B:G,6,FALSE)</f>
        <v>0</v>
      </c>
      <c r="C509" s="23" t="str">
        <f t="shared" si="184"/>
        <v>No Discount Provided</v>
      </c>
      <c r="D509" s="23" t="str">
        <f t="shared" si="180"/>
        <v>No Discount Provided</v>
      </c>
      <c r="E509" s="23" t="str">
        <f t="shared" si="181"/>
        <v>No Discount Provided</v>
      </c>
      <c r="F509" s="23" t="str">
        <f t="shared" si="182"/>
        <v>No Discount Provided</v>
      </c>
      <c r="G509" s="23" t="str">
        <f t="shared" si="183"/>
        <v>No Discount Provided</v>
      </c>
      <c r="H509" s="27"/>
    </row>
    <row r="510" spans="1:8" ht="16.5" thickTop="1" thickBot="1" x14ac:dyDescent="0.3">
      <c r="A510" s="2" t="s">
        <v>821</v>
      </c>
      <c r="B510" s="22">
        <f>VLOOKUP(A510,'Financial Offer'!B:G,6,FALSE)</f>
        <v>0</v>
      </c>
      <c r="C510" s="23" t="str">
        <f t="shared" si="184"/>
        <v>No Discount Provided</v>
      </c>
      <c r="D510" s="23" t="str">
        <f t="shared" si="180"/>
        <v>No Discount Provided</v>
      </c>
      <c r="E510" s="23" t="str">
        <f t="shared" si="181"/>
        <v>No Discount Provided</v>
      </c>
      <c r="F510" s="23" t="str">
        <f t="shared" si="182"/>
        <v>No Discount Provided</v>
      </c>
      <c r="G510" s="23" t="str">
        <f t="shared" si="183"/>
        <v>No Discount Provided</v>
      </c>
      <c r="H510" s="27"/>
    </row>
    <row r="511" spans="1:8" ht="16.5" thickTop="1" thickBot="1" x14ac:dyDescent="0.3">
      <c r="A511" s="2" t="s">
        <v>822</v>
      </c>
      <c r="B511" s="22">
        <f>VLOOKUP(A511,'Financial Offer'!B:G,6,FALSE)</f>
        <v>0</v>
      </c>
      <c r="C511" s="23" t="str">
        <f t="shared" si="184"/>
        <v>No Discount Provided</v>
      </c>
      <c r="D511" s="23" t="str">
        <f t="shared" si="180"/>
        <v>No Discount Provided</v>
      </c>
      <c r="E511" s="23" t="str">
        <f t="shared" si="181"/>
        <v>No Discount Provided</v>
      </c>
      <c r="F511" s="23" t="str">
        <f t="shared" si="182"/>
        <v>No Discount Provided</v>
      </c>
      <c r="G511" s="23" t="str">
        <f t="shared" si="183"/>
        <v>No Discount Provided</v>
      </c>
      <c r="H511" s="27"/>
    </row>
    <row r="512" spans="1:8" ht="16.5" thickTop="1" thickBot="1" x14ac:dyDescent="0.3">
      <c r="A512" s="2" t="s">
        <v>823</v>
      </c>
      <c r="B512" s="22">
        <f>VLOOKUP(A512,'Financial Offer'!B:G,6,FALSE)</f>
        <v>0</v>
      </c>
      <c r="C512" s="23" t="str">
        <f t="shared" si="184"/>
        <v>No Discount Provided</v>
      </c>
      <c r="D512" s="23" t="str">
        <f t="shared" si="180"/>
        <v>No Discount Provided</v>
      </c>
      <c r="E512" s="23" t="str">
        <f t="shared" si="181"/>
        <v>No Discount Provided</v>
      </c>
      <c r="F512" s="23" t="str">
        <f t="shared" si="182"/>
        <v>No Discount Provided</v>
      </c>
      <c r="G512" s="23" t="str">
        <f t="shared" si="183"/>
        <v>No Discount Provided</v>
      </c>
      <c r="H512" s="27"/>
    </row>
    <row r="513" spans="1:8" ht="16.5" thickTop="1" thickBot="1" x14ac:dyDescent="0.3">
      <c r="A513" s="2" t="s">
        <v>824</v>
      </c>
      <c r="B513" s="22">
        <f>VLOOKUP(A513,'Financial Offer'!B:G,6,FALSE)</f>
        <v>0</v>
      </c>
      <c r="C513" s="23" t="str">
        <f t="shared" si="184"/>
        <v>No Discount Provided</v>
      </c>
      <c r="D513" s="23" t="str">
        <f t="shared" si="180"/>
        <v>No Discount Provided</v>
      </c>
      <c r="E513" s="23" t="str">
        <f t="shared" si="181"/>
        <v>No Discount Provided</v>
      </c>
      <c r="F513" s="23" t="str">
        <f t="shared" si="182"/>
        <v>No Discount Provided</v>
      </c>
      <c r="G513" s="23" t="str">
        <f t="shared" si="183"/>
        <v>No Discount Provided</v>
      </c>
      <c r="H513" s="27"/>
    </row>
    <row r="514" spans="1:8" ht="16.5" thickTop="1" thickBot="1" x14ac:dyDescent="0.3">
      <c r="A514" s="2" t="s">
        <v>825</v>
      </c>
      <c r="B514" s="22">
        <f>VLOOKUP(A514,'Financial Offer'!B:G,6,FALSE)</f>
        <v>0</v>
      </c>
      <c r="C514" s="23" t="str">
        <f t="shared" si="184"/>
        <v>No Discount Provided</v>
      </c>
      <c r="D514" s="23" t="str">
        <f t="shared" si="180"/>
        <v>No Discount Provided</v>
      </c>
      <c r="E514" s="23" t="str">
        <f t="shared" si="181"/>
        <v>No Discount Provided</v>
      </c>
      <c r="F514" s="23" t="str">
        <f t="shared" si="182"/>
        <v>No Discount Provided</v>
      </c>
      <c r="G514" s="23" t="str">
        <f t="shared" si="183"/>
        <v>No Discount Provided</v>
      </c>
      <c r="H514" s="27"/>
    </row>
    <row r="515" spans="1:8" ht="16.5" thickTop="1" thickBot="1" x14ac:dyDescent="0.3">
      <c r="A515" s="2" t="s">
        <v>826</v>
      </c>
      <c r="B515" s="22">
        <f>VLOOKUP(A515,'Financial Offer'!B:G,6,FALSE)</f>
        <v>0</v>
      </c>
      <c r="C515" s="23" t="str">
        <f t="shared" si="184"/>
        <v>No Discount Provided</v>
      </c>
      <c r="D515" s="23" t="str">
        <f t="shared" si="180"/>
        <v>No Discount Provided</v>
      </c>
      <c r="E515" s="23" t="str">
        <f t="shared" si="181"/>
        <v>No Discount Provided</v>
      </c>
      <c r="F515" s="23" t="str">
        <f t="shared" si="182"/>
        <v>No Discount Provided</v>
      </c>
      <c r="G515" s="23" t="str">
        <f t="shared" si="183"/>
        <v>No Discount Provided</v>
      </c>
      <c r="H515" s="27"/>
    </row>
    <row r="516" spans="1:8" ht="16.5" thickTop="1" thickBot="1" x14ac:dyDescent="0.3">
      <c r="A516" s="2" t="s">
        <v>827</v>
      </c>
      <c r="B516" s="22">
        <f>VLOOKUP(A516,'Financial Offer'!B:G,6,FALSE)</f>
        <v>0</v>
      </c>
      <c r="C516" s="23" t="str">
        <f t="shared" si="184"/>
        <v>No Discount Provided</v>
      </c>
      <c r="D516" s="23" t="str">
        <f t="shared" si="180"/>
        <v>No Discount Provided</v>
      </c>
      <c r="E516" s="23" t="str">
        <f t="shared" si="181"/>
        <v>No Discount Provided</v>
      </c>
      <c r="F516" s="23" t="str">
        <f t="shared" si="182"/>
        <v>No Discount Provided</v>
      </c>
      <c r="G516" s="23" t="str">
        <f t="shared" si="183"/>
        <v>No Discount Provided</v>
      </c>
      <c r="H516" s="27"/>
    </row>
    <row r="517" spans="1:8" ht="16.5" thickTop="1" thickBot="1" x14ac:dyDescent="0.3">
      <c r="A517" s="2" t="s">
        <v>828</v>
      </c>
      <c r="B517" s="22">
        <f>VLOOKUP(A517,'Financial Offer'!B:G,6,FALSE)</f>
        <v>0</v>
      </c>
      <c r="C517" s="23" t="str">
        <f t="shared" si="184"/>
        <v>No Discount Provided</v>
      </c>
      <c r="D517" s="23" t="str">
        <f t="shared" si="180"/>
        <v>No Discount Provided</v>
      </c>
      <c r="E517" s="23" t="str">
        <f t="shared" si="181"/>
        <v>No Discount Provided</v>
      </c>
      <c r="F517" s="23" t="str">
        <f t="shared" si="182"/>
        <v>No Discount Provided</v>
      </c>
      <c r="G517" s="23" t="str">
        <f t="shared" si="183"/>
        <v>No Discount Provided</v>
      </c>
      <c r="H517" s="27"/>
    </row>
    <row r="518" spans="1:8" ht="16.5" thickTop="1" thickBot="1" x14ac:dyDescent="0.3">
      <c r="A518" s="2" t="s">
        <v>829</v>
      </c>
      <c r="B518" s="22">
        <f>VLOOKUP(A518,'Financial Offer'!B:G,6,FALSE)</f>
        <v>0</v>
      </c>
      <c r="C518" s="23" t="str">
        <f t="shared" si="184"/>
        <v>No Discount Provided</v>
      </c>
      <c r="D518" s="23" t="str">
        <f t="shared" si="180"/>
        <v>No Discount Provided</v>
      </c>
      <c r="E518" s="23" t="str">
        <f t="shared" si="181"/>
        <v>No Discount Provided</v>
      </c>
      <c r="F518" s="23" t="str">
        <f t="shared" si="182"/>
        <v>No Discount Provided</v>
      </c>
      <c r="G518" s="23" t="str">
        <f t="shared" si="183"/>
        <v>No Discount Provided</v>
      </c>
      <c r="H518" s="27"/>
    </row>
    <row r="519" spans="1:8" ht="16.5" thickTop="1" thickBot="1" x14ac:dyDescent="0.3">
      <c r="A519" s="2" t="s">
        <v>830</v>
      </c>
      <c r="B519" s="22">
        <f>VLOOKUP(A519,'Financial Offer'!B:G,6,FALSE)</f>
        <v>0</v>
      </c>
      <c r="C519" s="23" t="str">
        <f t="shared" si="184"/>
        <v>No Discount Provided</v>
      </c>
      <c r="D519" s="23" t="str">
        <f t="shared" si="180"/>
        <v>No Discount Provided</v>
      </c>
      <c r="E519" s="23" t="str">
        <f t="shared" si="181"/>
        <v>No Discount Provided</v>
      </c>
      <c r="F519" s="23" t="str">
        <f t="shared" si="182"/>
        <v>No Discount Provided</v>
      </c>
      <c r="G519" s="23" t="str">
        <f t="shared" si="183"/>
        <v>No Discount Provided</v>
      </c>
      <c r="H519" s="27"/>
    </row>
    <row r="520" spans="1:8" ht="16.5" thickTop="1" thickBot="1" x14ac:dyDescent="0.3">
      <c r="A520" s="2" t="s">
        <v>831</v>
      </c>
      <c r="B520" s="22">
        <f>VLOOKUP(A520,'Financial Offer'!B:G,6,FALSE)</f>
        <v>0</v>
      </c>
      <c r="C520" s="23" t="str">
        <f t="shared" si="184"/>
        <v>No Discount Provided</v>
      </c>
      <c r="D520" s="23" t="str">
        <f t="shared" si="180"/>
        <v>No Discount Provided</v>
      </c>
      <c r="E520" s="23" t="str">
        <f t="shared" si="181"/>
        <v>No Discount Provided</v>
      </c>
      <c r="F520" s="23" t="str">
        <f t="shared" si="182"/>
        <v>No Discount Provided</v>
      </c>
      <c r="G520" s="23" t="str">
        <f t="shared" si="183"/>
        <v>No Discount Provided</v>
      </c>
      <c r="H520" s="27"/>
    </row>
    <row r="521" spans="1:8" ht="16.5" thickTop="1" thickBot="1" x14ac:dyDescent="0.3">
      <c r="A521" s="2" t="s">
        <v>832</v>
      </c>
      <c r="B521" s="22">
        <f>VLOOKUP(A521,'Financial Offer'!B:G,6,FALSE)</f>
        <v>0</v>
      </c>
      <c r="C521" s="23" t="str">
        <f t="shared" si="184"/>
        <v>No Discount Provided</v>
      </c>
      <c r="D521" s="23" t="str">
        <f t="shared" si="180"/>
        <v>No Discount Provided</v>
      </c>
      <c r="E521" s="23" t="str">
        <f t="shared" si="181"/>
        <v>No Discount Provided</v>
      </c>
      <c r="F521" s="23" t="str">
        <f t="shared" si="182"/>
        <v>No Discount Provided</v>
      </c>
      <c r="G521" s="23" t="str">
        <f t="shared" si="183"/>
        <v>No Discount Provided</v>
      </c>
      <c r="H521" s="27"/>
    </row>
    <row r="522" spans="1:8" ht="16.5" thickTop="1" thickBot="1" x14ac:dyDescent="0.3">
      <c r="A522" s="2" t="s">
        <v>833</v>
      </c>
      <c r="B522" s="22">
        <f>VLOOKUP(A522,'Financial Offer'!B:G,6,FALSE)</f>
        <v>0</v>
      </c>
      <c r="C522" s="23" t="str">
        <f t="shared" si="184"/>
        <v>No Discount Provided</v>
      </c>
      <c r="D522" s="23" t="str">
        <f t="shared" si="180"/>
        <v>No Discount Provided</v>
      </c>
      <c r="E522" s="23" t="str">
        <f t="shared" si="181"/>
        <v>No Discount Provided</v>
      </c>
      <c r="F522" s="23" t="str">
        <f t="shared" si="182"/>
        <v>No Discount Provided</v>
      </c>
      <c r="G522" s="23" t="str">
        <f t="shared" si="183"/>
        <v>No Discount Provided</v>
      </c>
      <c r="H522" s="27"/>
    </row>
    <row r="523" spans="1:8" ht="16.5" thickTop="1" thickBot="1" x14ac:dyDescent="0.3">
      <c r="A523" s="2" t="s">
        <v>834</v>
      </c>
      <c r="B523" s="22">
        <f>VLOOKUP(A523,'Financial Offer'!B:G,6,FALSE)</f>
        <v>0</v>
      </c>
      <c r="C523" s="23" t="str">
        <f t="shared" si="184"/>
        <v>No Discount Provided</v>
      </c>
      <c r="D523" s="23" t="str">
        <f t="shared" si="180"/>
        <v>No Discount Provided</v>
      </c>
      <c r="E523" s="23" t="str">
        <f t="shared" si="181"/>
        <v>No Discount Provided</v>
      </c>
      <c r="F523" s="23" t="str">
        <f t="shared" si="182"/>
        <v>No Discount Provided</v>
      </c>
      <c r="G523" s="23" t="str">
        <f t="shared" si="183"/>
        <v>No Discount Provided</v>
      </c>
      <c r="H523" s="27"/>
    </row>
    <row r="524" spans="1:8" ht="16.5" thickTop="1" thickBot="1" x14ac:dyDescent="0.3">
      <c r="A524" s="2" t="s">
        <v>835</v>
      </c>
      <c r="B524" s="22">
        <f>VLOOKUP(A524,'Financial Offer'!B:G,6,FALSE)</f>
        <v>0</v>
      </c>
      <c r="C524" s="23" t="str">
        <f t="shared" si="184"/>
        <v>No Discount Provided</v>
      </c>
      <c r="D524" s="23" t="str">
        <f t="shared" si="180"/>
        <v>No Discount Provided</v>
      </c>
      <c r="E524" s="23" t="str">
        <f t="shared" si="181"/>
        <v>No Discount Provided</v>
      </c>
      <c r="F524" s="23" t="str">
        <f t="shared" si="182"/>
        <v>No Discount Provided</v>
      </c>
      <c r="G524" s="23" t="str">
        <f t="shared" si="183"/>
        <v>No Discount Provided</v>
      </c>
      <c r="H524" s="27"/>
    </row>
    <row r="525" spans="1:8" ht="16.5" thickTop="1" thickBot="1" x14ac:dyDescent="0.3">
      <c r="A525" s="2" t="s">
        <v>836</v>
      </c>
      <c r="B525" s="22">
        <f>VLOOKUP(A525,'Financial Offer'!B:G,6,FALSE)</f>
        <v>0</v>
      </c>
      <c r="C525" s="23" t="str">
        <f t="shared" si="184"/>
        <v>No Discount Provided</v>
      </c>
      <c r="D525" s="23" t="str">
        <f t="shared" si="180"/>
        <v>No Discount Provided</v>
      </c>
      <c r="E525" s="23" t="str">
        <f t="shared" si="181"/>
        <v>No Discount Provided</v>
      </c>
      <c r="F525" s="23" t="str">
        <f t="shared" si="182"/>
        <v>No Discount Provided</v>
      </c>
      <c r="G525" s="23" t="str">
        <f t="shared" si="183"/>
        <v>No Discount Provided</v>
      </c>
      <c r="H525" s="27"/>
    </row>
    <row r="526" spans="1:8" ht="16.5" thickTop="1" thickBot="1" x14ac:dyDescent="0.3">
      <c r="A526" s="2" t="s">
        <v>837</v>
      </c>
      <c r="B526" s="22">
        <f>VLOOKUP(A526,'Financial Offer'!B:G,6,FALSE)</f>
        <v>0</v>
      </c>
      <c r="C526" s="23" t="str">
        <f t="shared" si="184"/>
        <v>No Discount Provided</v>
      </c>
      <c r="D526" s="23" t="str">
        <f t="shared" si="180"/>
        <v>No Discount Provided</v>
      </c>
      <c r="E526" s="23" t="str">
        <f t="shared" si="181"/>
        <v>No Discount Provided</v>
      </c>
      <c r="F526" s="23" t="str">
        <f t="shared" si="182"/>
        <v>No Discount Provided</v>
      </c>
      <c r="G526" s="23" t="str">
        <f t="shared" si="183"/>
        <v>No Discount Provided</v>
      </c>
      <c r="H526" s="27"/>
    </row>
    <row r="527" spans="1:8" ht="16.5" thickTop="1" thickBot="1" x14ac:dyDescent="0.3">
      <c r="A527" s="2" t="s">
        <v>838</v>
      </c>
      <c r="B527" s="22">
        <f>VLOOKUP(A527,'Financial Offer'!B:G,6,FALSE)</f>
        <v>0</v>
      </c>
      <c r="C527" s="23" t="str">
        <f t="shared" si="184"/>
        <v>No Discount Provided</v>
      </c>
      <c r="D527" s="23" t="str">
        <f t="shared" si="180"/>
        <v>No Discount Provided</v>
      </c>
      <c r="E527" s="23" t="str">
        <f t="shared" si="181"/>
        <v>No Discount Provided</v>
      </c>
      <c r="F527" s="23" t="str">
        <f t="shared" si="182"/>
        <v>No Discount Provided</v>
      </c>
      <c r="G527" s="23" t="str">
        <f t="shared" si="183"/>
        <v>No Discount Provided</v>
      </c>
      <c r="H527" s="27"/>
    </row>
    <row r="528" spans="1:8" ht="16.5" thickTop="1" thickBot="1" x14ac:dyDescent="0.3">
      <c r="A528" s="2" t="s">
        <v>839</v>
      </c>
      <c r="B528" s="22">
        <f>VLOOKUP(A528,'Financial Offer'!B:G,6,FALSE)</f>
        <v>0</v>
      </c>
      <c r="C528" s="23" t="str">
        <f t="shared" si="184"/>
        <v>No Discount Provided</v>
      </c>
      <c r="D528" s="23" t="str">
        <f t="shared" si="180"/>
        <v>No Discount Provided</v>
      </c>
      <c r="E528" s="23" t="str">
        <f t="shared" si="181"/>
        <v>No Discount Provided</v>
      </c>
      <c r="F528" s="23" t="str">
        <f t="shared" si="182"/>
        <v>No Discount Provided</v>
      </c>
      <c r="G528" s="23" t="str">
        <f t="shared" si="183"/>
        <v>No Discount Provided</v>
      </c>
      <c r="H528" s="27"/>
    </row>
    <row r="529" spans="1:8" ht="16.5" thickTop="1" thickBot="1" x14ac:dyDescent="0.3">
      <c r="A529" s="2" t="s">
        <v>840</v>
      </c>
      <c r="B529" s="22">
        <f>VLOOKUP(A529,'Financial Offer'!B:G,6,FALSE)</f>
        <v>0</v>
      </c>
      <c r="C529" s="23" t="str">
        <f t="shared" si="184"/>
        <v>No Discount Provided</v>
      </c>
      <c r="D529" s="23" t="str">
        <f t="shared" si="180"/>
        <v>No Discount Provided</v>
      </c>
      <c r="E529" s="23" t="str">
        <f t="shared" si="181"/>
        <v>No Discount Provided</v>
      </c>
      <c r="F529" s="23" t="str">
        <f t="shared" si="182"/>
        <v>No Discount Provided</v>
      </c>
      <c r="G529" s="23" t="str">
        <f t="shared" si="183"/>
        <v>No Discount Provided</v>
      </c>
      <c r="H529" s="27"/>
    </row>
    <row r="530" spans="1:8" ht="16.5" thickTop="1" thickBot="1" x14ac:dyDescent="0.3">
      <c r="A530" s="2" t="s">
        <v>841</v>
      </c>
      <c r="B530" s="22">
        <f>VLOOKUP(A530,'Financial Offer'!B:G,6,FALSE)</f>
        <v>0</v>
      </c>
      <c r="C530" s="23" t="str">
        <f t="shared" si="184"/>
        <v>No Discount Provided</v>
      </c>
      <c r="D530" s="23" t="str">
        <f t="shared" si="180"/>
        <v>No Discount Provided</v>
      </c>
      <c r="E530" s="23" t="str">
        <f t="shared" si="181"/>
        <v>No Discount Provided</v>
      </c>
      <c r="F530" s="23" t="str">
        <f t="shared" si="182"/>
        <v>No Discount Provided</v>
      </c>
      <c r="G530" s="23" t="str">
        <f t="shared" si="183"/>
        <v>No Discount Provided</v>
      </c>
      <c r="H530" s="27"/>
    </row>
    <row r="531" spans="1:8" ht="16.5" thickTop="1" thickBot="1" x14ac:dyDescent="0.3">
      <c r="A531" s="2" t="s">
        <v>842</v>
      </c>
      <c r="B531" s="22">
        <f>VLOOKUP(A531,'Financial Offer'!B:G,6,FALSE)</f>
        <v>0</v>
      </c>
      <c r="C531" s="23" t="str">
        <f t="shared" si="184"/>
        <v>No Discount Provided</v>
      </c>
      <c r="D531" s="23" t="str">
        <f t="shared" si="180"/>
        <v>No Discount Provided</v>
      </c>
      <c r="E531" s="23" t="str">
        <f t="shared" si="181"/>
        <v>No Discount Provided</v>
      </c>
      <c r="F531" s="23" t="str">
        <f t="shared" si="182"/>
        <v>No Discount Provided</v>
      </c>
      <c r="G531" s="23" t="str">
        <f t="shared" si="183"/>
        <v>No Discount Provided</v>
      </c>
      <c r="H531" s="27"/>
    </row>
    <row r="532" spans="1:8" ht="16.5" thickTop="1" thickBot="1" x14ac:dyDescent="0.3">
      <c r="A532" s="2" t="s">
        <v>843</v>
      </c>
      <c r="B532" s="22">
        <f>VLOOKUP(A532,'Financial Offer'!B:G,6,FALSE)</f>
        <v>0</v>
      </c>
      <c r="C532" s="23" t="str">
        <f t="shared" si="184"/>
        <v>No Discount Provided</v>
      </c>
      <c r="D532" s="23" t="str">
        <f t="shared" si="180"/>
        <v>No Discount Provided</v>
      </c>
      <c r="E532" s="23" t="str">
        <f t="shared" si="181"/>
        <v>No Discount Provided</v>
      </c>
      <c r="F532" s="23" t="str">
        <f t="shared" si="182"/>
        <v>No Discount Provided</v>
      </c>
      <c r="G532" s="23" t="str">
        <f t="shared" si="183"/>
        <v>No Discount Provided</v>
      </c>
      <c r="H532" s="27"/>
    </row>
    <row r="533" spans="1:8" ht="16.5" thickTop="1" thickBot="1" x14ac:dyDescent="0.3">
      <c r="A533" s="2" t="s">
        <v>844</v>
      </c>
      <c r="B533" s="22">
        <f>VLOOKUP(A533,'Financial Offer'!B:G,6,FALSE)</f>
        <v>0</v>
      </c>
      <c r="C533" s="23" t="str">
        <f t="shared" si="184"/>
        <v>No Discount Provided</v>
      </c>
      <c r="D533" s="23" t="str">
        <f t="shared" si="180"/>
        <v>No Discount Provided</v>
      </c>
      <c r="E533" s="23" t="str">
        <f t="shared" si="181"/>
        <v>No Discount Provided</v>
      </c>
      <c r="F533" s="23" t="str">
        <f t="shared" si="182"/>
        <v>No Discount Provided</v>
      </c>
      <c r="G533" s="23" t="str">
        <f t="shared" si="183"/>
        <v>No Discount Provided</v>
      </c>
      <c r="H533" s="27"/>
    </row>
    <row r="534" spans="1:8" ht="16.5" thickTop="1" thickBot="1" x14ac:dyDescent="0.3">
      <c r="A534" s="2" t="s">
        <v>845</v>
      </c>
      <c r="B534" s="22">
        <f>VLOOKUP(A534,'Financial Offer'!B:G,6,FALSE)</f>
        <v>0</v>
      </c>
      <c r="C534" s="23" t="str">
        <f t="shared" si="184"/>
        <v>No Discount Provided</v>
      </c>
      <c r="D534" s="23" t="str">
        <f t="shared" si="180"/>
        <v>No Discount Provided</v>
      </c>
      <c r="E534" s="23" t="str">
        <f t="shared" si="181"/>
        <v>No Discount Provided</v>
      </c>
      <c r="F534" s="23" t="str">
        <f t="shared" si="182"/>
        <v>No Discount Provided</v>
      </c>
      <c r="G534" s="23" t="str">
        <f t="shared" si="183"/>
        <v>No Discount Provided</v>
      </c>
      <c r="H534" s="27"/>
    </row>
    <row r="535" spans="1:8" ht="16.5" thickTop="1" thickBot="1" x14ac:dyDescent="0.3">
      <c r="A535" s="2" t="s">
        <v>846</v>
      </c>
      <c r="B535" s="22">
        <f>VLOOKUP(A535,'Financial Offer'!B:G,6,FALSE)</f>
        <v>0</v>
      </c>
      <c r="C535" s="23" t="str">
        <f t="shared" si="184"/>
        <v>No Discount Provided</v>
      </c>
      <c r="D535" s="23" t="str">
        <f t="shared" si="180"/>
        <v>No Discount Provided</v>
      </c>
      <c r="E535" s="23" t="str">
        <f t="shared" si="181"/>
        <v>No Discount Provided</v>
      </c>
      <c r="F535" s="23" t="str">
        <f t="shared" si="182"/>
        <v>No Discount Provided</v>
      </c>
      <c r="G535" s="23" t="str">
        <f t="shared" si="183"/>
        <v>No Discount Provided</v>
      </c>
      <c r="H535" s="27"/>
    </row>
    <row r="536" spans="1:8" ht="16.5" thickTop="1" thickBot="1" x14ac:dyDescent="0.3">
      <c r="A536" s="2" t="s">
        <v>858</v>
      </c>
      <c r="B536" s="22">
        <f>VLOOKUP(A536,'Financial Offer'!B:G,6,FALSE)</f>
        <v>0</v>
      </c>
      <c r="C536" s="23" t="str">
        <f t="shared" si="184"/>
        <v>No Discount Provided</v>
      </c>
      <c r="D536" s="23" t="str">
        <f t="shared" si="180"/>
        <v>No Discount Provided</v>
      </c>
      <c r="E536" s="23" t="str">
        <f t="shared" si="181"/>
        <v>No Discount Provided</v>
      </c>
      <c r="F536" s="23" t="str">
        <f t="shared" si="182"/>
        <v>No Discount Provided</v>
      </c>
      <c r="G536" s="23" t="str">
        <f t="shared" si="183"/>
        <v>No Discount Provided</v>
      </c>
      <c r="H536" s="27"/>
    </row>
    <row r="537" spans="1:8" ht="16.5" thickTop="1" thickBot="1" x14ac:dyDescent="0.3">
      <c r="A537" s="2" t="s">
        <v>848</v>
      </c>
      <c r="B537" s="22">
        <f>VLOOKUP(A537,'Financial Offer'!B:G,6,FALSE)</f>
        <v>0</v>
      </c>
      <c r="C537" s="23" t="str">
        <f t="shared" ref="C537:C542" si="185">IF($C$53=0,"No Discount Provided",SUM((B537)-(B537*$C$53)))</f>
        <v>No Discount Provided</v>
      </c>
      <c r="D537" s="23" t="str">
        <f t="shared" ref="D537:D542" si="186">IF($D$53=0,"No Discount Provided",SUM((B537)-(B537*$D$53)))</f>
        <v>No Discount Provided</v>
      </c>
      <c r="E537" s="23" t="str">
        <f t="shared" ref="E537:E542" si="187">IF($E$53=0,"No Discount Provided",SUM((B537)-(B537*$E$53)))</f>
        <v>No Discount Provided</v>
      </c>
      <c r="F537" s="23" t="str">
        <f t="shared" ref="F537:F542" si="188">IF($F$53=0,"No Discount Provided",SUM((B537)-(B537*$F$53)))</f>
        <v>No Discount Provided</v>
      </c>
      <c r="G537" s="23" t="str">
        <f t="shared" ref="G537:G542" si="189">IF($G$53=0,"No Discount Provided",SUM((B537)-(B537*$G$53)))</f>
        <v>No Discount Provided</v>
      </c>
      <c r="H537" s="27"/>
    </row>
    <row r="538" spans="1:8" ht="16.5" thickTop="1" thickBot="1" x14ac:dyDescent="0.3">
      <c r="A538" s="2" t="s">
        <v>849</v>
      </c>
      <c r="B538" s="22">
        <f>VLOOKUP(A538,'Financial Offer'!B:G,6,FALSE)</f>
        <v>0</v>
      </c>
      <c r="C538" s="23" t="str">
        <f t="shared" si="185"/>
        <v>No Discount Provided</v>
      </c>
      <c r="D538" s="23" t="str">
        <f t="shared" si="186"/>
        <v>No Discount Provided</v>
      </c>
      <c r="E538" s="23" t="str">
        <f t="shared" si="187"/>
        <v>No Discount Provided</v>
      </c>
      <c r="F538" s="23" t="str">
        <f t="shared" si="188"/>
        <v>No Discount Provided</v>
      </c>
      <c r="G538" s="23" t="str">
        <f t="shared" si="189"/>
        <v>No Discount Provided</v>
      </c>
      <c r="H538" s="27"/>
    </row>
    <row r="539" spans="1:8" ht="16.5" thickTop="1" thickBot="1" x14ac:dyDescent="0.3">
      <c r="A539" s="2" t="s">
        <v>850</v>
      </c>
      <c r="B539" s="22">
        <f>VLOOKUP(A539,'Financial Offer'!B:G,6,FALSE)</f>
        <v>0</v>
      </c>
      <c r="C539" s="23" t="str">
        <f t="shared" si="185"/>
        <v>No Discount Provided</v>
      </c>
      <c r="D539" s="23" t="str">
        <f t="shared" si="186"/>
        <v>No Discount Provided</v>
      </c>
      <c r="E539" s="23" t="str">
        <f t="shared" si="187"/>
        <v>No Discount Provided</v>
      </c>
      <c r="F539" s="23" t="str">
        <f t="shared" si="188"/>
        <v>No Discount Provided</v>
      </c>
      <c r="G539" s="23" t="str">
        <f t="shared" si="189"/>
        <v>No Discount Provided</v>
      </c>
      <c r="H539" s="27"/>
    </row>
    <row r="540" spans="1:8" ht="16.5" thickTop="1" thickBot="1" x14ac:dyDescent="0.3">
      <c r="A540" s="2" t="s">
        <v>851</v>
      </c>
      <c r="B540" s="22">
        <f>VLOOKUP(A540,'Financial Offer'!B:G,6,FALSE)</f>
        <v>0</v>
      </c>
      <c r="C540" s="23" t="str">
        <f t="shared" si="185"/>
        <v>No Discount Provided</v>
      </c>
      <c r="D540" s="23" t="str">
        <f t="shared" si="186"/>
        <v>No Discount Provided</v>
      </c>
      <c r="E540" s="23" t="str">
        <f t="shared" si="187"/>
        <v>No Discount Provided</v>
      </c>
      <c r="F540" s="23" t="str">
        <f t="shared" si="188"/>
        <v>No Discount Provided</v>
      </c>
      <c r="G540" s="23" t="str">
        <f t="shared" si="189"/>
        <v>No Discount Provided</v>
      </c>
      <c r="H540" s="27"/>
    </row>
    <row r="541" spans="1:8" ht="16.5" thickTop="1" thickBot="1" x14ac:dyDescent="0.3">
      <c r="A541" s="2" t="s">
        <v>852</v>
      </c>
      <c r="B541" s="22">
        <f>VLOOKUP(A541,'Financial Offer'!B:G,6,FALSE)</f>
        <v>0</v>
      </c>
      <c r="C541" s="23" t="str">
        <f t="shared" si="185"/>
        <v>No Discount Provided</v>
      </c>
      <c r="D541" s="23" t="str">
        <f t="shared" si="186"/>
        <v>No Discount Provided</v>
      </c>
      <c r="E541" s="23" t="str">
        <f t="shared" si="187"/>
        <v>No Discount Provided</v>
      </c>
      <c r="F541" s="23" t="str">
        <f t="shared" si="188"/>
        <v>No Discount Provided</v>
      </c>
      <c r="G541" s="23" t="str">
        <f t="shared" si="189"/>
        <v>No Discount Provided</v>
      </c>
      <c r="H541" s="27"/>
    </row>
    <row r="542" spans="1:8" ht="16.5" thickTop="1" thickBot="1" x14ac:dyDescent="0.3">
      <c r="A542" s="2" t="s">
        <v>853</v>
      </c>
      <c r="B542" s="22">
        <f>VLOOKUP(A542,'Financial Offer'!B:G,6,FALSE)</f>
        <v>0</v>
      </c>
      <c r="C542" s="23" t="str">
        <f t="shared" si="185"/>
        <v>No Discount Provided</v>
      </c>
      <c r="D542" s="23" t="str">
        <f t="shared" si="186"/>
        <v>No Discount Provided</v>
      </c>
      <c r="E542" s="23" t="str">
        <f t="shared" si="187"/>
        <v>No Discount Provided</v>
      </c>
      <c r="F542" s="23" t="str">
        <f t="shared" si="188"/>
        <v>No Discount Provided</v>
      </c>
      <c r="G542" s="23" t="str">
        <f t="shared" si="189"/>
        <v>No Discount Provided</v>
      </c>
      <c r="H542" s="27"/>
    </row>
    <row r="543" spans="1:8" ht="16.5" thickTop="1" thickBot="1" x14ac:dyDescent="0.3">
      <c r="A543" s="2" t="s">
        <v>854</v>
      </c>
      <c r="B543" s="22">
        <f>VLOOKUP(A543,'Financial Offer'!B:G,6,FALSE)</f>
        <v>0</v>
      </c>
      <c r="C543" s="23" t="str">
        <f t="shared" ref="C543:C547" si="190">IF($C$53=0,"No Discount Provided",SUM((B543)-(B543*$C$53)))</f>
        <v>No Discount Provided</v>
      </c>
      <c r="D543" s="23" t="str">
        <f t="shared" ref="D543:D547" si="191">IF($D$53=0,"No Discount Provided",SUM((B543)-(B543*$D$53)))</f>
        <v>No Discount Provided</v>
      </c>
      <c r="E543" s="23" t="str">
        <f t="shared" ref="E543:E547" si="192">IF($E$53=0,"No Discount Provided",SUM((B543)-(B543*$E$53)))</f>
        <v>No Discount Provided</v>
      </c>
      <c r="F543" s="23" t="str">
        <f t="shared" ref="F543:F547" si="193">IF($F$53=0,"No Discount Provided",SUM((B543)-(B543*$F$53)))</f>
        <v>No Discount Provided</v>
      </c>
      <c r="G543" s="23" t="str">
        <f t="shared" ref="G543:G547" si="194">IF($G$53=0,"No Discount Provided",SUM((B543)-(B543*$G$53)))</f>
        <v>No Discount Provided</v>
      </c>
      <c r="H543" s="27"/>
    </row>
    <row r="544" spans="1:8" ht="16.5" thickTop="1" thickBot="1" x14ac:dyDescent="0.3">
      <c r="A544" s="2" t="s">
        <v>847</v>
      </c>
      <c r="B544" s="22">
        <f>VLOOKUP(A544,'Financial Offer'!B:G,6,FALSE)</f>
        <v>0</v>
      </c>
      <c r="C544" s="23" t="str">
        <f t="shared" si="190"/>
        <v>No Discount Provided</v>
      </c>
      <c r="D544" s="23" t="str">
        <f t="shared" si="191"/>
        <v>No Discount Provided</v>
      </c>
      <c r="E544" s="23" t="str">
        <f t="shared" si="192"/>
        <v>No Discount Provided</v>
      </c>
      <c r="F544" s="23" t="str">
        <f t="shared" si="193"/>
        <v>No Discount Provided</v>
      </c>
      <c r="G544" s="23" t="str">
        <f t="shared" si="194"/>
        <v>No Discount Provided</v>
      </c>
      <c r="H544" s="27"/>
    </row>
    <row r="545" spans="1:8" ht="16.5" thickTop="1" thickBot="1" x14ac:dyDescent="0.3">
      <c r="A545" s="2" t="s">
        <v>855</v>
      </c>
      <c r="B545" s="22">
        <f>VLOOKUP(A545,'Financial Offer'!B:G,6,FALSE)</f>
        <v>0</v>
      </c>
      <c r="C545" s="23" t="str">
        <f t="shared" si="190"/>
        <v>No Discount Provided</v>
      </c>
      <c r="D545" s="23" t="str">
        <f t="shared" si="191"/>
        <v>No Discount Provided</v>
      </c>
      <c r="E545" s="23" t="str">
        <f t="shared" si="192"/>
        <v>No Discount Provided</v>
      </c>
      <c r="F545" s="23" t="str">
        <f t="shared" si="193"/>
        <v>No Discount Provided</v>
      </c>
      <c r="G545" s="23" t="str">
        <f t="shared" si="194"/>
        <v>No Discount Provided</v>
      </c>
      <c r="H545" s="27"/>
    </row>
    <row r="546" spans="1:8" ht="16.5" thickTop="1" thickBot="1" x14ac:dyDescent="0.3">
      <c r="A546" s="2" t="s">
        <v>856</v>
      </c>
      <c r="B546" s="22">
        <f>VLOOKUP(A546,'Financial Offer'!B:G,6,FALSE)</f>
        <v>0</v>
      </c>
      <c r="C546" s="23" t="str">
        <f t="shared" si="190"/>
        <v>No Discount Provided</v>
      </c>
      <c r="D546" s="23" t="str">
        <f t="shared" si="191"/>
        <v>No Discount Provided</v>
      </c>
      <c r="E546" s="23" t="str">
        <f t="shared" si="192"/>
        <v>No Discount Provided</v>
      </c>
      <c r="F546" s="23" t="str">
        <f t="shared" si="193"/>
        <v>No Discount Provided</v>
      </c>
      <c r="G546" s="23" t="str">
        <f t="shared" si="194"/>
        <v>No Discount Provided</v>
      </c>
      <c r="H546" s="27"/>
    </row>
    <row r="547" spans="1:8" ht="16.5" thickTop="1" thickBot="1" x14ac:dyDescent="0.3">
      <c r="A547" s="2" t="s">
        <v>857</v>
      </c>
      <c r="B547" s="22">
        <f>VLOOKUP(A547,'Financial Offer'!B:G,6,FALSE)</f>
        <v>0</v>
      </c>
      <c r="C547" s="23" t="str">
        <f t="shared" si="190"/>
        <v>No Discount Provided</v>
      </c>
      <c r="D547" s="23" t="str">
        <f t="shared" si="191"/>
        <v>No Discount Provided</v>
      </c>
      <c r="E547" s="23" t="str">
        <f t="shared" si="192"/>
        <v>No Discount Provided</v>
      </c>
      <c r="F547" s="23" t="str">
        <f t="shared" si="193"/>
        <v>No Discount Provided</v>
      </c>
      <c r="G547" s="23" t="str">
        <f t="shared" si="194"/>
        <v>No Discount Provided</v>
      </c>
      <c r="H547" s="27"/>
    </row>
    <row r="548" spans="1:8" ht="35.25" thickTop="1" thickBot="1" x14ac:dyDescent="0.3">
      <c r="A548" s="16" t="s">
        <v>9</v>
      </c>
      <c r="B548" s="19">
        <f t="shared" ref="B548:G548" si="195">SUM(B500:B502)</f>
        <v>0</v>
      </c>
      <c r="C548" s="19">
        <f t="shared" si="195"/>
        <v>0</v>
      </c>
      <c r="D548" s="19">
        <f t="shared" si="195"/>
        <v>0</v>
      </c>
      <c r="E548" s="19">
        <f t="shared" si="195"/>
        <v>0</v>
      </c>
      <c r="F548" s="19">
        <f t="shared" si="195"/>
        <v>0</v>
      </c>
      <c r="G548" s="19">
        <f t="shared" si="195"/>
        <v>0</v>
      </c>
      <c r="H548" s="20">
        <f>SUM(C548:G548)</f>
        <v>0</v>
      </c>
    </row>
    <row r="549" spans="1:8" ht="16.5" thickTop="1" thickBot="1" x14ac:dyDescent="0.3">
      <c r="A549" s="28" t="s">
        <v>897</v>
      </c>
      <c r="B549" s="12" t="s">
        <v>2</v>
      </c>
      <c r="C549" s="11">
        <f>VLOOKUP(A549,'Financial Offer'!B:G,2,FALSE)</f>
        <v>0</v>
      </c>
      <c r="D549" s="11">
        <f>VLOOKUP(A549,'Financial Offer'!B:G,3,FALSE)</f>
        <v>0</v>
      </c>
      <c r="E549" s="11">
        <f>VLOOKUP(A549,'Financial Offer'!B:G,4,FALSE)</f>
        <v>0</v>
      </c>
      <c r="F549" s="11">
        <f>VLOOKUP(A549,'Financial Offer'!B:G,5,FALSE)</f>
        <v>0</v>
      </c>
      <c r="G549" s="11">
        <f>VLOOKUP(A549,'Financial Offer'!B:G,6,FALSE)</f>
        <v>0</v>
      </c>
      <c r="H549" s="27"/>
    </row>
    <row r="550" spans="1:8" ht="16.5" thickTop="1" thickBot="1" x14ac:dyDescent="0.3">
      <c r="A550" s="3" t="s">
        <v>864</v>
      </c>
      <c r="B550" s="19">
        <f>VLOOKUP(A550,'Financial Offer'!B:G,6,FALSE)</f>
        <v>0</v>
      </c>
      <c r="C550" s="21" t="str">
        <f>IF($C$53=0,"No Discount Provided",SUM((B550)-(B550*$C$53)))</f>
        <v>No Discount Provided</v>
      </c>
      <c r="D550" s="21" t="str">
        <f t="shared" ref="D550:D565" si="196">IF($D$53=0,"No Discount Provided",SUM((B550)-(B550*$D$53)))</f>
        <v>No Discount Provided</v>
      </c>
      <c r="E550" s="21" t="str">
        <f t="shared" ref="E550:E565" si="197">IF($E$53=0,"No Discount Provided",SUM((B550)-(B550*$E$53)))</f>
        <v>No Discount Provided</v>
      </c>
      <c r="F550" s="21" t="str">
        <f t="shared" ref="F550:F565" si="198">IF($F$53=0,"No Discount Provided",SUM((B550)-(B550*$F$53)))</f>
        <v>No Discount Provided</v>
      </c>
      <c r="G550" s="21" t="str">
        <f t="shared" ref="G550:G565" si="199">IF($G$53=0,"No Discount Provided",SUM((B550)-(B550*$G$53)))</f>
        <v>No Discount Provided</v>
      </c>
      <c r="H550" s="27"/>
    </row>
    <row r="551" spans="1:8" ht="16.5" thickTop="1" thickBot="1" x14ac:dyDescent="0.3">
      <c r="A551" s="2" t="s">
        <v>865</v>
      </c>
      <c r="B551" s="22">
        <f>VLOOKUP(A551,'Financial Offer'!B:G,6,FALSE)</f>
        <v>0</v>
      </c>
      <c r="C551" s="23" t="str">
        <f t="shared" ref="C551:C565" si="200">IF($C$53=0,"No Discount Provided",SUM((B551)-(B551*$C$53)))</f>
        <v>No Discount Provided</v>
      </c>
      <c r="D551" s="23" t="str">
        <f t="shared" si="196"/>
        <v>No Discount Provided</v>
      </c>
      <c r="E551" s="23" t="str">
        <f t="shared" si="197"/>
        <v>No Discount Provided</v>
      </c>
      <c r="F551" s="23" t="str">
        <f t="shared" si="198"/>
        <v>No Discount Provided</v>
      </c>
      <c r="G551" s="23" t="str">
        <f t="shared" si="199"/>
        <v>No Discount Provided</v>
      </c>
      <c r="H551" s="27"/>
    </row>
    <row r="552" spans="1:8" ht="16.5" thickTop="1" thickBot="1" x14ac:dyDescent="0.3">
      <c r="A552" s="2" t="s">
        <v>866</v>
      </c>
      <c r="B552" s="22">
        <f>VLOOKUP(A552,'Financial Offer'!B:G,6,FALSE)</f>
        <v>0</v>
      </c>
      <c r="C552" s="23" t="str">
        <f t="shared" si="200"/>
        <v>No Discount Provided</v>
      </c>
      <c r="D552" s="23" t="str">
        <f t="shared" si="196"/>
        <v>No Discount Provided</v>
      </c>
      <c r="E552" s="23" t="str">
        <f t="shared" si="197"/>
        <v>No Discount Provided</v>
      </c>
      <c r="F552" s="23" t="str">
        <f t="shared" si="198"/>
        <v>No Discount Provided</v>
      </c>
      <c r="G552" s="23" t="str">
        <f t="shared" si="199"/>
        <v>No Discount Provided</v>
      </c>
      <c r="H552" s="27"/>
    </row>
    <row r="553" spans="1:8" ht="16.5" thickTop="1" thickBot="1" x14ac:dyDescent="0.3">
      <c r="A553" s="2" t="s">
        <v>867</v>
      </c>
      <c r="B553" s="22">
        <f>VLOOKUP(A553,'Financial Offer'!B:G,6,FALSE)</f>
        <v>0</v>
      </c>
      <c r="C553" s="23" t="str">
        <f t="shared" si="200"/>
        <v>No Discount Provided</v>
      </c>
      <c r="D553" s="23" t="str">
        <f t="shared" si="196"/>
        <v>No Discount Provided</v>
      </c>
      <c r="E553" s="23" t="str">
        <f t="shared" si="197"/>
        <v>No Discount Provided</v>
      </c>
      <c r="F553" s="23" t="str">
        <f t="shared" si="198"/>
        <v>No Discount Provided</v>
      </c>
      <c r="G553" s="23" t="str">
        <f t="shared" si="199"/>
        <v>No Discount Provided</v>
      </c>
      <c r="H553" s="27"/>
    </row>
    <row r="554" spans="1:8" ht="16.5" thickTop="1" thickBot="1" x14ac:dyDescent="0.3">
      <c r="A554" s="2" t="s">
        <v>868</v>
      </c>
      <c r="B554" s="22">
        <f>VLOOKUP(A554,'Financial Offer'!B:G,6,FALSE)</f>
        <v>0</v>
      </c>
      <c r="C554" s="23" t="str">
        <f t="shared" si="200"/>
        <v>No Discount Provided</v>
      </c>
      <c r="D554" s="23" t="str">
        <f t="shared" si="196"/>
        <v>No Discount Provided</v>
      </c>
      <c r="E554" s="23" t="str">
        <f t="shared" si="197"/>
        <v>No Discount Provided</v>
      </c>
      <c r="F554" s="23" t="str">
        <f t="shared" si="198"/>
        <v>No Discount Provided</v>
      </c>
      <c r="G554" s="23" t="str">
        <f t="shared" si="199"/>
        <v>No Discount Provided</v>
      </c>
      <c r="H554" s="27"/>
    </row>
    <row r="555" spans="1:8" ht="16.5" thickTop="1" thickBot="1" x14ac:dyDescent="0.3">
      <c r="A555" s="2" t="s">
        <v>869</v>
      </c>
      <c r="B555" s="22">
        <f>VLOOKUP(A555,'Financial Offer'!B:G,6,FALSE)</f>
        <v>0</v>
      </c>
      <c r="C555" s="23" t="str">
        <f t="shared" si="200"/>
        <v>No Discount Provided</v>
      </c>
      <c r="D555" s="23" t="str">
        <f t="shared" si="196"/>
        <v>No Discount Provided</v>
      </c>
      <c r="E555" s="23" t="str">
        <f t="shared" si="197"/>
        <v>No Discount Provided</v>
      </c>
      <c r="F555" s="23" t="str">
        <f t="shared" si="198"/>
        <v>No Discount Provided</v>
      </c>
      <c r="G555" s="23" t="str">
        <f t="shared" si="199"/>
        <v>No Discount Provided</v>
      </c>
      <c r="H555" s="27"/>
    </row>
    <row r="556" spans="1:8" ht="16.5" thickTop="1" thickBot="1" x14ac:dyDescent="0.3">
      <c r="A556" s="2" t="s">
        <v>870</v>
      </c>
      <c r="B556" s="22">
        <f>VLOOKUP(A556,'Financial Offer'!B:G,6,FALSE)</f>
        <v>0</v>
      </c>
      <c r="C556" s="23" t="str">
        <f t="shared" si="200"/>
        <v>No Discount Provided</v>
      </c>
      <c r="D556" s="23" t="str">
        <f t="shared" si="196"/>
        <v>No Discount Provided</v>
      </c>
      <c r="E556" s="23" t="str">
        <f t="shared" si="197"/>
        <v>No Discount Provided</v>
      </c>
      <c r="F556" s="23" t="str">
        <f t="shared" si="198"/>
        <v>No Discount Provided</v>
      </c>
      <c r="G556" s="23" t="str">
        <f t="shared" si="199"/>
        <v>No Discount Provided</v>
      </c>
      <c r="H556" s="27"/>
    </row>
    <row r="557" spans="1:8" ht="16.5" thickTop="1" thickBot="1" x14ac:dyDescent="0.3">
      <c r="A557" s="2" t="s">
        <v>871</v>
      </c>
      <c r="B557" s="22">
        <f>VLOOKUP(A557,'Financial Offer'!B:G,6,FALSE)</f>
        <v>0</v>
      </c>
      <c r="C557" s="23" t="str">
        <f t="shared" si="200"/>
        <v>No Discount Provided</v>
      </c>
      <c r="D557" s="23" t="str">
        <f t="shared" si="196"/>
        <v>No Discount Provided</v>
      </c>
      <c r="E557" s="23" t="str">
        <f t="shared" si="197"/>
        <v>No Discount Provided</v>
      </c>
      <c r="F557" s="23" t="str">
        <f t="shared" si="198"/>
        <v>No Discount Provided</v>
      </c>
      <c r="G557" s="23" t="str">
        <f t="shared" si="199"/>
        <v>No Discount Provided</v>
      </c>
      <c r="H557" s="27"/>
    </row>
    <row r="558" spans="1:8" ht="16.5" thickTop="1" thickBot="1" x14ac:dyDescent="0.3">
      <c r="A558" s="2" t="s">
        <v>872</v>
      </c>
      <c r="B558" s="22">
        <f>VLOOKUP(A558,'Financial Offer'!B:G,6,FALSE)</f>
        <v>0</v>
      </c>
      <c r="C558" s="23" t="str">
        <f t="shared" si="200"/>
        <v>No Discount Provided</v>
      </c>
      <c r="D558" s="23" t="str">
        <f t="shared" si="196"/>
        <v>No Discount Provided</v>
      </c>
      <c r="E558" s="23" t="str">
        <f t="shared" si="197"/>
        <v>No Discount Provided</v>
      </c>
      <c r="F558" s="23" t="str">
        <f t="shared" si="198"/>
        <v>No Discount Provided</v>
      </c>
      <c r="G558" s="23" t="str">
        <f t="shared" si="199"/>
        <v>No Discount Provided</v>
      </c>
      <c r="H558" s="27"/>
    </row>
    <row r="559" spans="1:8" ht="16.5" thickTop="1" thickBot="1" x14ac:dyDescent="0.3">
      <c r="A559" s="2" t="s">
        <v>873</v>
      </c>
      <c r="B559" s="22">
        <f>VLOOKUP(A559,'Financial Offer'!B:G,6,FALSE)</f>
        <v>0</v>
      </c>
      <c r="C559" s="23" t="str">
        <f t="shared" si="200"/>
        <v>No Discount Provided</v>
      </c>
      <c r="D559" s="23" t="str">
        <f t="shared" si="196"/>
        <v>No Discount Provided</v>
      </c>
      <c r="E559" s="23" t="str">
        <f t="shared" si="197"/>
        <v>No Discount Provided</v>
      </c>
      <c r="F559" s="23" t="str">
        <f t="shared" si="198"/>
        <v>No Discount Provided</v>
      </c>
      <c r="G559" s="23" t="str">
        <f t="shared" si="199"/>
        <v>No Discount Provided</v>
      </c>
      <c r="H559" s="27"/>
    </row>
    <row r="560" spans="1:8" ht="16.5" thickTop="1" thickBot="1" x14ac:dyDescent="0.3">
      <c r="A560" s="2" t="s">
        <v>874</v>
      </c>
      <c r="B560" s="22">
        <f>VLOOKUP(A560,'Financial Offer'!B:G,6,FALSE)</f>
        <v>0</v>
      </c>
      <c r="C560" s="23" t="str">
        <f t="shared" si="200"/>
        <v>No Discount Provided</v>
      </c>
      <c r="D560" s="23" t="str">
        <f t="shared" si="196"/>
        <v>No Discount Provided</v>
      </c>
      <c r="E560" s="23" t="str">
        <f t="shared" si="197"/>
        <v>No Discount Provided</v>
      </c>
      <c r="F560" s="23" t="str">
        <f t="shared" si="198"/>
        <v>No Discount Provided</v>
      </c>
      <c r="G560" s="23" t="str">
        <f t="shared" si="199"/>
        <v>No Discount Provided</v>
      </c>
      <c r="H560" s="27"/>
    </row>
    <row r="561" spans="1:8" ht="16.5" thickTop="1" thickBot="1" x14ac:dyDescent="0.3">
      <c r="A561" s="2" t="s">
        <v>875</v>
      </c>
      <c r="B561" s="22">
        <f>VLOOKUP(A561,'Financial Offer'!B:G,6,FALSE)</f>
        <v>0</v>
      </c>
      <c r="C561" s="23" t="str">
        <f t="shared" si="200"/>
        <v>No Discount Provided</v>
      </c>
      <c r="D561" s="23" t="str">
        <f t="shared" si="196"/>
        <v>No Discount Provided</v>
      </c>
      <c r="E561" s="23" t="str">
        <f t="shared" si="197"/>
        <v>No Discount Provided</v>
      </c>
      <c r="F561" s="23" t="str">
        <f t="shared" si="198"/>
        <v>No Discount Provided</v>
      </c>
      <c r="G561" s="23" t="str">
        <f t="shared" si="199"/>
        <v>No Discount Provided</v>
      </c>
      <c r="H561" s="27"/>
    </row>
    <row r="562" spans="1:8" ht="16.5" thickTop="1" thickBot="1" x14ac:dyDescent="0.3">
      <c r="A562" s="2" t="s">
        <v>876</v>
      </c>
      <c r="B562" s="22">
        <f>VLOOKUP(A562,'Financial Offer'!B:G,6,FALSE)</f>
        <v>0</v>
      </c>
      <c r="C562" s="23" t="str">
        <f t="shared" si="200"/>
        <v>No Discount Provided</v>
      </c>
      <c r="D562" s="23" t="str">
        <f t="shared" si="196"/>
        <v>No Discount Provided</v>
      </c>
      <c r="E562" s="23" t="str">
        <f t="shared" si="197"/>
        <v>No Discount Provided</v>
      </c>
      <c r="F562" s="23" t="str">
        <f t="shared" si="198"/>
        <v>No Discount Provided</v>
      </c>
      <c r="G562" s="23" t="str">
        <f t="shared" si="199"/>
        <v>No Discount Provided</v>
      </c>
      <c r="H562" s="27"/>
    </row>
    <row r="563" spans="1:8" ht="16.5" thickTop="1" thickBot="1" x14ac:dyDescent="0.3">
      <c r="A563" s="2" t="s">
        <v>877</v>
      </c>
      <c r="B563" s="22">
        <f>VLOOKUP(A563,'Financial Offer'!B:G,6,FALSE)</f>
        <v>0</v>
      </c>
      <c r="C563" s="23" t="str">
        <f t="shared" si="200"/>
        <v>No Discount Provided</v>
      </c>
      <c r="D563" s="23" t="str">
        <f t="shared" si="196"/>
        <v>No Discount Provided</v>
      </c>
      <c r="E563" s="23" t="str">
        <f t="shared" si="197"/>
        <v>No Discount Provided</v>
      </c>
      <c r="F563" s="23" t="str">
        <f t="shared" si="198"/>
        <v>No Discount Provided</v>
      </c>
      <c r="G563" s="23" t="str">
        <f t="shared" si="199"/>
        <v>No Discount Provided</v>
      </c>
      <c r="H563" s="27"/>
    </row>
    <row r="564" spans="1:8" ht="16.5" thickTop="1" thickBot="1" x14ac:dyDescent="0.3">
      <c r="A564" s="2" t="s">
        <v>878</v>
      </c>
      <c r="B564" s="22">
        <f>VLOOKUP(A564,'Financial Offer'!B:G,6,FALSE)</f>
        <v>0</v>
      </c>
      <c r="C564" s="23" t="str">
        <f t="shared" si="200"/>
        <v>No Discount Provided</v>
      </c>
      <c r="D564" s="23" t="str">
        <f t="shared" si="196"/>
        <v>No Discount Provided</v>
      </c>
      <c r="E564" s="23" t="str">
        <f t="shared" si="197"/>
        <v>No Discount Provided</v>
      </c>
      <c r="F564" s="23" t="str">
        <f t="shared" si="198"/>
        <v>No Discount Provided</v>
      </c>
      <c r="G564" s="23" t="str">
        <f t="shared" si="199"/>
        <v>No Discount Provided</v>
      </c>
      <c r="H564" s="27"/>
    </row>
    <row r="565" spans="1:8" ht="16.5" thickTop="1" thickBot="1" x14ac:dyDescent="0.3">
      <c r="A565" s="2" t="s">
        <v>879</v>
      </c>
      <c r="B565" s="22">
        <f>VLOOKUP(A565,'Financial Offer'!B:G,6,FALSE)</f>
        <v>0</v>
      </c>
      <c r="C565" s="23" t="str">
        <f t="shared" si="200"/>
        <v>No Discount Provided</v>
      </c>
      <c r="D565" s="23" t="str">
        <f t="shared" si="196"/>
        <v>No Discount Provided</v>
      </c>
      <c r="E565" s="23" t="str">
        <f t="shared" si="197"/>
        <v>No Discount Provided</v>
      </c>
      <c r="F565" s="23" t="str">
        <f t="shared" si="198"/>
        <v>No Discount Provided</v>
      </c>
      <c r="G565" s="23" t="str">
        <f t="shared" si="199"/>
        <v>No Discount Provided</v>
      </c>
      <c r="H565" s="27"/>
    </row>
    <row r="566" spans="1:8" ht="35.25" thickTop="1" thickBot="1" x14ac:dyDescent="0.3">
      <c r="A566" s="16" t="s">
        <v>9</v>
      </c>
      <c r="B566" s="19">
        <f>SUM(B550)</f>
        <v>0</v>
      </c>
      <c r="C566" s="19">
        <f>SUM(C518:C520)</f>
        <v>0</v>
      </c>
      <c r="D566" s="19">
        <f>SUM(D518:D520)</f>
        <v>0</v>
      </c>
      <c r="E566" s="19">
        <f>SUM(E518:E520)</f>
        <v>0</v>
      </c>
      <c r="F566" s="19">
        <f>SUM(F518:F520)</f>
        <v>0</v>
      </c>
      <c r="G566" s="19">
        <f>SUM(G518:G520)</f>
        <v>0</v>
      </c>
      <c r="H566" s="20">
        <f>SUM(C566:G566)</f>
        <v>0</v>
      </c>
    </row>
    <row r="567" spans="1:8" ht="16.5" thickTop="1" thickBot="1" x14ac:dyDescent="0.3">
      <c r="A567" s="28" t="s">
        <v>902</v>
      </c>
      <c r="B567" s="12" t="s">
        <v>2</v>
      </c>
      <c r="C567" s="11">
        <f>VLOOKUP(A567,'Financial Offer'!B:G,2,FALSE)</f>
        <v>0</v>
      </c>
      <c r="D567" s="11">
        <f>VLOOKUP(A567,'Financial Offer'!B:G,3,FALSE)</f>
        <v>0</v>
      </c>
      <c r="E567" s="11">
        <f>VLOOKUP(A567,'Financial Offer'!B:G,4,FALSE)</f>
        <v>0</v>
      </c>
      <c r="F567" s="11">
        <f>VLOOKUP(A567,'Financial Offer'!B:G,5,FALSE)</f>
        <v>0</v>
      </c>
      <c r="G567" s="11">
        <f>VLOOKUP(A567,'Financial Offer'!B:G,6,FALSE)</f>
        <v>0</v>
      </c>
      <c r="H567" s="27"/>
    </row>
    <row r="568" spans="1:8" ht="16.5" thickTop="1" thickBot="1" x14ac:dyDescent="0.3">
      <c r="A568" s="3" t="s">
        <v>899</v>
      </c>
      <c r="B568" s="19">
        <f>VLOOKUP(A568,'Financial Offer'!B:G,6,FALSE)</f>
        <v>0</v>
      </c>
      <c r="C568" s="21" t="str">
        <f>IF($C$53=0,"No Discount Provided",SUM((B568)-(B568*$C$53)))</f>
        <v>No Discount Provided</v>
      </c>
      <c r="D568" s="21" t="str">
        <f t="shared" ref="D568:D586" si="201">IF($D$53=0,"No Discount Provided",SUM((B568)-(B568*$D$53)))</f>
        <v>No Discount Provided</v>
      </c>
      <c r="E568" s="21" t="str">
        <f t="shared" ref="E568:E586" si="202">IF($E$53=0,"No Discount Provided",SUM((B568)-(B568*$E$53)))</f>
        <v>No Discount Provided</v>
      </c>
      <c r="F568" s="21" t="str">
        <f t="shared" ref="F568:F586" si="203">IF($F$53=0,"No Discount Provided",SUM((B568)-(B568*$F$53)))</f>
        <v>No Discount Provided</v>
      </c>
      <c r="G568" s="21" t="str">
        <f t="shared" ref="G568:G586" si="204">IF($G$53=0,"No Discount Provided",SUM((B568)-(B568*$G$53)))</f>
        <v>No Discount Provided</v>
      </c>
      <c r="H568" s="27"/>
    </row>
    <row r="569" spans="1:8" ht="16.5" thickTop="1" thickBot="1" x14ac:dyDescent="0.3">
      <c r="A569" s="2" t="s">
        <v>922</v>
      </c>
      <c r="B569" s="19">
        <f>VLOOKUP(A569,'Financial Offer'!B:G,6,FALSE)</f>
        <v>0</v>
      </c>
      <c r="C569" s="21" t="str">
        <f t="shared" ref="C569:C574" si="205">IF($C$53=0,"No Discount Provided",SUM((B569)-(B569*$C$53)))</f>
        <v>No Discount Provided</v>
      </c>
      <c r="D569" s="21" t="str">
        <f t="shared" si="201"/>
        <v>No Discount Provided</v>
      </c>
      <c r="E569" s="21" t="str">
        <f t="shared" si="202"/>
        <v>No Discount Provided</v>
      </c>
      <c r="F569" s="21" t="str">
        <f t="shared" si="203"/>
        <v>No Discount Provided</v>
      </c>
      <c r="G569" s="21" t="str">
        <f t="shared" si="204"/>
        <v>No Discount Provided</v>
      </c>
      <c r="H569" s="27"/>
    </row>
    <row r="570" spans="1:8" ht="16.5" thickTop="1" thickBot="1" x14ac:dyDescent="0.3">
      <c r="A570" s="2" t="s">
        <v>900</v>
      </c>
      <c r="B570" s="22">
        <f>VLOOKUP(A570,'Financial Offer'!B:G,6,FALSE)</f>
        <v>0</v>
      </c>
      <c r="C570" s="23" t="str">
        <f t="shared" si="205"/>
        <v>No Discount Provided</v>
      </c>
      <c r="D570" s="23" t="str">
        <f t="shared" si="201"/>
        <v>No Discount Provided</v>
      </c>
      <c r="E570" s="23" t="str">
        <f t="shared" si="202"/>
        <v>No Discount Provided</v>
      </c>
      <c r="F570" s="23" t="str">
        <f t="shared" si="203"/>
        <v>No Discount Provided</v>
      </c>
      <c r="G570" s="23" t="str">
        <f t="shared" si="204"/>
        <v>No Discount Provided</v>
      </c>
      <c r="H570" s="27"/>
    </row>
    <row r="571" spans="1:8" ht="16.5" thickTop="1" thickBot="1" x14ac:dyDescent="0.3">
      <c r="A571" s="2" t="s">
        <v>901</v>
      </c>
      <c r="B571" s="22">
        <f>VLOOKUP(A571,'Financial Offer'!B:G,6,FALSE)</f>
        <v>0</v>
      </c>
      <c r="C571" s="23" t="str">
        <f t="shared" si="205"/>
        <v>No Discount Provided</v>
      </c>
      <c r="D571" s="23" t="str">
        <f t="shared" si="201"/>
        <v>No Discount Provided</v>
      </c>
      <c r="E571" s="23" t="str">
        <f t="shared" si="202"/>
        <v>No Discount Provided</v>
      </c>
      <c r="F571" s="23" t="str">
        <f t="shared" si="203"/>
        <v>No Discount Provided</v>
      </c>
      <c r="G571" s="23" t="str">
        <f t="shared" si="204"/>
        <v>No Discount Provided</v>
      </c>
      <c r="H571" s="27"/>
    </row>
    <row r="572" spans="1:8" ht="16.5" thickTop="1" thickBot="1" x14ac:dyDescent="0.3">
      <c r="A572" s="2" t="s">
        <v>923</v>
      </c>
      <c r="B572" s="19">
        <f>VLOOKUP(A572,'Financial Offer'!B:G,6,FALSE)</f>
        <v>0</v>
      </c>
      <c r="C572" s="21" t="str">
        <f t="shared" si="205"/>
        <v>No Discount Provided</v>
      </c>
      <c r="D572" s="21" t="str">
        <f t="shared" si="201"/>
        <v>No Discount Provided</v>
      </c>
      <c r="E572" s="21" t="str">
        <f t="shared" si="202"/>
        <v>No Discount Provided</v>
      </c>
      <c r="F572" s="21" t="str">
        <f t="shared" si="203"/>
        <v>No Discount Provided</v>
      </c>
      <c r="G572" s="21" t="str">
        <f t="shared" si="204"/>
        <v>No Discount Provided</v>
      </c>
      <c r="H572" s="27"/>
    </row>
    <row r="573" spans="1:8" ht="16.5" thickTop="1" thickBot="1" x14ac:dyDescent="0.3">
      <c r="A573" s="2" t="s">
        <v>924</v>
      </c>
      <c r="B573" s="19">
        <f>VLOOKUP(A573,'Financial Offer'!B:G,6,FALSE)</f>
        <v>0</v>
      </c>
      <c r="C573" s="21" t="str">
        <f t="shared" si="205"/>
        <v>No Discount Provided</v>
      </c>
      <c r="D573" s="21" t="str">
        <f t="shared" si="201"/>
        <v>No Discount Provided</v>
      </c>
      <c r="E573" s="21" t="str">
        <f t="shared" si="202"/>
        <v>No Discount Provided</v>
      </c>
      <c r="F573" s="21" t="str">
        <f t="shared" si="203"/>
        <v>No Discount Provided</v>
      </c>
      <c r="G573" s="21" t="str">
        <f t="shared" si="204"/>
        <v>No Discount Provided</v>
      </c>
      <c r="H573" s="27"/>
    </row>
    <row r="574" spans="1:8" ht="16.5" thickTop="1" thickBot="1" x14ac:dyDescent="0.3">
      <c r="A574" s="2" t="s">
        <v>925</v>
      </c>
      <c r="B574" s="19">
        <f>VLOOKUP(A574,'Financial Offer'!B:G,6,FALSE)</f>
        <v>0</v>
      </c>
      <c r="C574" s="21" t="str">
        <f t="shared" si="205"/>
        <v>No Discount Provided</v>
      </c>
      <c r="D574" s="21" t="str">
        <f t="shared" si="201"/>
        <v>No Discount Provided</v>
      </c>
      <c r="E574" s="21" t="str">
        <f t="shared" si="202"/>
        <v>No Discount Provided</v>
      </c>
      <c r="F574" s="21" t="str">
        <f t="shared" si="203"/>
        <v>No Discount Provided</v>
      </c>
      <c r="G574" s="21" t="str">
        <f t="shared" si="204"/>
        <v>No Discount Provided</v>
      </c>
      <c r="H574" s="27"/>
    </row>
    <row r="575" spans="1:8" ht="16.5" thickTop="1" thickBot="1" x14ac:dyDescent="0.3">
      <c r="A575" s="2" t="s">
        <v>926</v>
      </c>
      <c r="B575" s="19">
        <f>VLOOKUP(A575,'Financial Offer'!B:G,6,FALSE)</f>
        <v>0</v>
      </c>
      <c r="C575" s="21" t="str">
        <f>IF($C$53=0,"No Discount Provided",SUM((B575)-(B575*$C$53)))</f>
        <v>No Discount Provided</v>
      </c>
      <c r="D575" s="21" t="str">
        <f t="shared" si="201"/>
        <v>No Discount Provided</v>
      </c>
      <c r="E575" s="21" t="str">
        <f t="shared" si="202"/>
        <v>No Discount Provided</v>
      </c>
      <c r="F575" s="21" t="str">
        <f t="shared" si="203"/>
        <v>No Discount Provided</v>
      </c>
      <c r="G575" s="21" t="str">
        <f t="shared" si="204"/>
        <v>No Discount Provided</v>
      </c>
      <c r="H575" s="27"/>
    </row>
    <row r="576" spans="1:8" ht="16.5" thickTop="1" thickBot="1" x14ac:dyDescent="0.3">
      <c r="A576" s="2" t="s">
        <v>927</v>
      </c>
      <c r="B576" s="19">
        <f>VLOOKUP(A576,'Financial Offer'!B:G,6,FALSE)</f>
        <v>0</v>
      </c>
      <c r="C576" s="21" t="str">
        <f t="shared" ref="C576:C586" si="206">IF($C$53=0,"No Discount Provided",SUM((B576)-(B576*$C$53)))</f>
        <v>No Discount Provided</v>
      </c>
      <c r="D576" s="21" t="str">
        <f t="shared" si="201"/>
        <v>No Discount Provided</v>
      </c>
      <c r="E576" s="21" t="str">
        <f t="shared" si="202"/>
        <v>No Discount Provided</v>
      </c>
      <c r="F576" s="21" t="str">
        <f t="shared" si="203"/>
        <v>No Discount Provided</v>
      </c>
      <c r="G576" s="21" t="str">
        <f t="shared" si="204"/>
        <v>No Discount Provided</v>
      </c>
      <c r="H576" s="27"/>
    </row>
    <row r="577" spans="1:8" ht="16.5" thickTop="1" thickBot="1" x14ac:dyDescent="0.3">
      <c r="A577" s="2" t="s">
        <v>928</v>
      </c>
      <c r="B577" s="19">
        <f>VLOOKUP(A577,'Financial Offer'!B:G,6,FALSE)</f>
        <v>0</v>
      </c>
      <c r="C577" s="21" t="str">
        <f t="shared" si="206"/>
        <v>No Discount Provided</v>
      </c>
      <c r="D577" s="21" t="str">
        <f t="shared" si="201"/>
        <v>No Discount Provided</v>
      </c>
      <c r="E577" s="21" t="str">
        <f t="shared" si="202"/>
        <v>No Discount Provided</v>
      </c>
      <c r="F577" s="21" t="str">
        <f t="shared" si="203"/>
        <v>No Discount Provided</v>
      </c>
      <c r="G577" s="21" t="str">
        <f t="shared" si="204"/>
        <v>No Discount Provided</v>
      </c>
      <c r="H577" s="27"/>
    </row>
    <row r="578" spans="1:8" ht="16.5" thickTop="1" thickBot="1" x14ac:dyDescent="0.3">
      <c r="A578" s="2" t="s">
        <v>929</v>
      </c>
      <c r="B578" s="19">
        <f>VLOOKUP(A578,'Financial Offer'!B:G,6,FALSE)</f>
        <v>0</v>
      </c>
      <c r="C578" s="21" t="str">
        <f t="shared" si="206"/>
        <v>No Discount Provided</v>
      </c>
      <c r="D578" s="21" t="str">
        <f t="shared" si="201"/>
        <v>No Discount Provided</v>
      </c>
      <c r="E578" s="21" t="str">
        <f t="shared" si="202"/>
        <v>No Discount Provided</v>
      </c>
      <c r="F578" s="21" t="str">
        <f t="shared" si="203"/>
        <v>No Discount Provided</v>
      </c>
      <c r="G578" s="21" t="str">
        <f t="shared" si="204"/>
        <v>No Discount Provided</v>
      </c>
      <c r="H578" s="27"/>
    </row>
    <row r="579" spans="1:8" ht="16.5" thickTop="1" thickBot="1" x14ac:dyDescent="0.3">
      <c r="A579" s="2" t="s">
        <v>930</v>
      </c>
      <c r="B579" s="19">
        <f>VLOOKUP(A579,'Financial Offer'!B:G,6,FALSE)</f>
        <v>0</v>
      </c>
      <c r="C579" s="21" t="str">
        <f t="shared" si="206"/>
        <v>No Discount Provided</v>
      </c>
      <c r="D579" s="21" t="str">
        <f t="shared" si="201"/>
        <v>No Discount Provided</v>
      </c>
      <c r="E579" s="21" t="str">
        <f t="shared" si="202"/>
        <v>No Discount Provided</v>
      </c>
      <c r="F579" s="21" t="str">
        <f t="shared" si="203"/>
        <v>No Discount Provided</v>
      </c>
      <c r="G579" s="21" t="str">
        <f t="shared" si="204"/>
        <v>No Discount Provided</v>
      </c>
      <c r="H579" s="27"/>
    </row>
    <row r="580" spans="1:8" ht="16.5" thickTop="1" thickBot="1" x14ac:dyDescent="0.3">
      <c r="A580" s="2" t="s">
        <v>931</v>
      </c>
      <c r="B580" s="19">
        <f>VLOOKUP(A580,'Financial Offer'!B:G,6,FALSE)</f>
        <v>0</v>
      </c>
      <c r="C580" s="21" t="str">
        <f t="shared" si="206"/>
        <v>No Discount Provided</v>
      </c>
      <c r="D580" s="21" t="str">
        <f t="shared" si="201"/>
        <v>No Discount Provided</v>
      </c>
      <c r="E580" s="21" t="str">
        <f t="shared" si="202"/>
        <v>No Discount Provided</v>
      </c>
      <c r="F580" s="21" t="str">
        <f t="shared" si="203"/>
        <v>No Discount Provided</v>
      </c>
      <c r="G580" s="21" t="str">
        <f t="shared" si="204"/>
        <v>No Discount Provided</v>
      </c>
      <c r="H580" s="27"/>
    </row>
    <row r="581" spans="1:8" ht="16.5" thickTop="1" thickBot="1" x14ac:dyDescent="0.3">
      <c r="A581" s="2" t="s">
        <v>932</v>
      </c>
      <c r="B581" s="19">
        <f>VLOOKUP(A581,'Financial Offer'!B:G,6,FALSE)</f>
        <v>0</v>
      </c>
      <c r="C581" s="21" t="str">
        <f t="shared" si="206"/>
        <v>No Discount Provided</v>
      </c>
      <c r="D581" s="21" t="str">
        <f t="shared" si="201"/>
        <v>No Discount Provided</v>
      </c>
      <c r="E581" s="21" t="str">
        <f t="shared" si="202"/>
        <v>No Discount Provided</v>
      </c>
      <c r="F581" s="21" t="str">
        <f t="shared" si="203"/>
        <v>No Discount Provided</v>
      </c>
      <c r="G581" s="21" t="str">
        <f t="shared" si="204"/>
        <v>No Discount Provided</v>
      </c>
      <c r="H581" s="27"/>
    </row>
    <row r="582" spans="1:8" ht="16.5" thickTop="1" thickBot="1" x14ac:dyDescent="0.3">
      <c r="A582" s="2" t="s">
        <v>933</v>
      </c>
      <c r="B582" s="19">
        <f>VLOOKUP(A582,'Financial Offer'!B:G,6,FALSE)</f>
        <v>0</v>
      </c>
      <c r="C582" s="21" t="str">
        <f t="shared" si="206"/>
        <v>No Discount Provided</v>
      </c>
      <c r="D582" s="21" t="str">
        <f t="shared" si="201"/>
        <v>No Discount Provided</v>
      </c>
      <c r="E582" s="21" t="str">
        <f t="shared" si="202"/>
        <v>No Discount Provided</v>
      </c>
      <c r="F582" s="21" t="str">
        <f t="shared" si="203"/>
        <v>No Discount Provided</v>
      </c>
      <c r="G582" s="21" t="str">
        <f t="shared" si="204"/>
        <v>No Discount Provided</v>
      </c>
      <c r="H582" s="27"/>
    </row>
    <row r="583" spans="1:8" ht="16.5" thickTop="1" thickBot="1" x14ac:dyDescent="0.3">
      <c r="A583" s="2" t="s">
        <v>934</v>
      </c>
      <c r="B583" s="19">
        <f>VLOOKUP(A583,'Financial Offer'!B:G,6,FALSE)</f>
        <v>0</v>
      </c>
      <c r="C583" s="21" t="str">
        <f t="shared" si="206"/>
        <v>No Discount Provided</v>
      </c>
      <c r="D583" s="21" t="str">
        <f t="shared" si="201"/>
        <v>No Discount Provided</v>
      </c>
      <c r="E583" s="21" t="str">
        <f t="shared" si="202"/>
        <v>No Discount Provided</v>
      </c>
      <c r="F583" s="21" t="str">
        <f t="shared" si="203"/>
        <v>No Discount Provided</v>
      </c>
      <c r="G583" s="21" t="str">
        <f t="shared" si="204"/>
        <v>No Discount Provided</v>
      </c>
      <c r="H583" s="27"/>
    </row>
    <row r="584" spans="1:8" ht="16.5" thickTop="1" thickBot="1" x14ac:dyDescent="0.3">
      <c r="A584" s="2" t="s">
        <v>935</v>
      </c>
      <c r="B584" s="19">
        <f>VLOOKUP(A584,'Financial Offer'!B:G,6,FALSE)</f>
        <v>0</v>
      </c>
      <c r="C584" s="21" t="str">
        <f t="shared" si="206"/>
        <v>No Discount Provided</v>
      </c>
      <c r="D584" s="21" t="str">
        <f t="shared" si="201"/>
        <v>No Discount Provided</v>
      </c>
      <c r="E584" s="21" t="str">
        <f t="shared" si="202"/>
        <v>No Discount Provided</v>
      </c>
      <c r="F584" s="21" t="str">
        <f t="shared" si="203"/>
        <v>No Discount Provided</v>
      </c>
      <c r="G584" s="21" t="str">
        <f t="shared" si="204"/>
        <v>No Discount Provided</v>
      </c>
      <c r="H584" s="27"/>
    </row>
    <row r="585" spans="1:8" ht="16.5" thickTop="1" thickBot="1" x14ac:dyDescent="0.3">
      <c r="A585" s="2" t="s">
        <v>936</v>
      </c>
      <c r="B585" s="19">
        <f>VLOOKUP(A585,'Financial Offer'!B:G,6,FALSE)</f>
        <v>0</v>
      </c>
      <c r="C585" s="21" t="str">
        <f t="shared" si="206"/>
        <v>No Discount Provided</v>
      </c>
      <c r="D585" s="21" t="str">
        <f t="shared" si="201"/>
        <v>No Discount Provided</v>
      </c>
      <c r="E585" s="21" t="str">
        <f t="shared" si="202"/>
        <v>No Discount Provided</v>
      </c>
      <c r="F585" s="21" t="str">
        <f t="shared" si="203"/>
        <v>No Discount Provided</v>
      </c>
      <c r="G585" s="21" t="str">
        <f t="shared" si="204"/>
        <v>No Discount Provided</v>
      </c>
      <c r="H585" s="27"/>
    </row>
    <row r="586" spans="1:8" ht="16.5" thickTop="1" thickBot="1" x14ac:dyDescent="0.3">
      <c r="A586" s="2" t="s">
        <v>937</v>
      </c>
      <c r="B586" s="19">
        <f>VLOOKUP(A586,'Financial Offer'!B:G,6,FALSE)</f>
        <v>0</v>
      </c>
      <c r="C586" s="21" t="str">
        <f t="shared" si="206"/>
        <v>No Discount Provided</v>
      </c>
      <c r="D586" s="21" t="str">
        <f t="shared" si="201"/>
        <v>No Discount Provided</v>
      </c>
      <c r="E586" s="21" t="str">
        <f t="shared" si="202"/>
        <v>No Discount Provided</v>
      </c>
      <c r="F586" s="21" t="str">
        <f t="shared" si="203"/>
        <v>No Discount Provided</v>
      </c>
      <c r="G586" s="21" t="str">
        <f t="shared" si="204"/>
        <v>No Discount Provided</v>
      </c>
      <c r="H586" s="27"/>
    </row>
    <row r="587" spans="1:8" ht="35.25" thickTop="1" thickBot="1" x14ac:dyDescent="0.3">
      <c r="A587" s="16" t="s">
        <v>9</v>
      </c>
      <c r="B587" s="19">
        <f t="shared" ref="B587:G587" si="207">SUM(B568,B569,B572,B573,B574,B575,B576,B577,B578,B579,B580,B581,B582,B583,B584,B585,B586)</f>
        <v>0</v>
      </c>
      <c r="C587" s="19">
        <f t="shared" si="207"/>
        <v>0</v>
      </c>
      <c r="D587" s="19">
        <f t="shared" si="207"/>
        <v>0</v>
      </c>
      <c r="E587" s="19">
        <f t="shared" si="207"/>
        <v>0</v>
      </c>
      <c r="F587" s="19">
        <f t="shared" si="207"/>
        <v>0</v>
      </c>
      <c r="G587" s="19">
        <f t="shared" si="207"/>
        <v>0</v>
      </c>
      <c r="H587" s="20">
        <f>SUM(C587:G587)</f>
        <v>0</v>
      </c>
    </row>
    <row r="588" spans="1:8" ht="15.75" thickTop="1" x14ac:dyDescent="0.25"/>
    <row r="589" spans="1:8" ht="37.5" customHeight="1" x14ac:dyDescent="0.25">
      <c r="A589" s="51" t="s">
        <v>939</v>
      </c>
      <c r="B589" s="51"/>
      <c r="C589" s="51"/>
      <c r="D589" s="51"/>
      <c r="E589" s="51"/>
      <c r="F589" s="51"/>
      <c r="G589" s="51"/>
      <c r="H589" s="30">
        <f>SUM(H52,H58,H66,H116,H166,H216,H266,H316,H366,H384,H402,H420,H448,H498,H548,H566,H587)</f>
        <v>0</v>
      </c>
    </row>
  </sheetData>
  <sheetProtection algorithmName="SHA-512" hashValue="LJ7WbuTgeCsYXAeLePN6NrXroblsTb5N3yUW0x5XzQ78QTxJG9FDFACakGAiOzmk+MfaHc0KYJIb1XF7jVImQw==" saltValue="U5D75Lj5QOJaV3iW0j3f/w==" spinCount="100000" sheet="1" objects="1" scenarios="1"/>
  <mergeCells count="4">
    <mergeCell ref="C1:G1"/>
    <mergeCell ref="A1:A2"/>
    <mergeCell ref="B1:B2"/>
    <mergeCell ref="A589:G589"/>
  </mergeCells>
  <pageMargins left="0.70866141732283472" right="0.70866141732283472" top="0.74803149606299213" bottom="0.74803149606299213" header="0.31496062992125984" footer="0.31496062992125984"/>
  <pageSetup scale="9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Financial Offer</vt:lpstr>
      <vt:lpstr>Discounted Price</vt:lpstr>
      <vt:lpstr>'Discounted Price'!Print_Area</vt:lpstr>
      <vt:lpstr>'Financial Offer'!Print_Area</vt:lpstr>
      <vt:lpstr>Instructions!Print_Area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tessies4</dc:creator>
  <cp:lastModifiedBy>Radek Weronski</cp:lastModifiedBy>
  <cp:lastPrinted>2016-07-26T21:06:09Z</cp:lastPrinted>
  <dcterms:created xsi:type="dcterms:W3CDTF">2016-05-05T17:40:25Z</dcterms:created>
  <dcterms:modified xsi:type="dcterms:W3CDTF">2017-01-04T23:28:20Z</dcterms:modified>
</cp:coreProperties>
</file>