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ACQB\ORG\DMPS\EMTSPD\QD\Radek\M7594-161323 - RCMP - P25 Subscriber Unit\RFSO\French\"/>
    </mc:Choice>
  </mc:AlternateContent>
  <bookViews>
    <workbookView xWindow="0" yWindow="0" windowWidth="25200" windowHeight="11385" activeTab="2"/>
  </bookViews>
  <sheets>
    <sheet name="Instructions" sheetId="5" r:id="rId1"/>
    <sheet name="Offre financière" sheetId="1" r:id="rId2"/>
    <sheet name="Prix réduits" sheetId="2" r:id="rId3"/>
  </sheets>
  <definedNames>
    <definedName name="_xlnm.Print_Area" localSheetId="0">Instructions!$A$1:$F$12</definedName>
    <definedName name="_xlnm.Print_Area" localSheetId="1">'Offre financière'!$A$1:$G$361</definedName>
    <definedName name="_xlnm.Print_Area" localSheetId="2">'Prix réduits'!$B$1:$G$312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2" i="2" l="1"/>
  <c r="B91" i="2"/>
  <c r="B90" i="2"/>
  <c r="B86" i="2"/>
  <c r="B76" i="2"/>
  <c r="B75" i="2"/>
  <c r="B74" i="2"/>
  <c r="B70" i="2"/>
  <c r="B60" i="2"/>
  <c r="B59" i="2"/>
  <c r="B58" i="2"/>
  <c r="B54" i="2"/>
  <c r="B4" i="2" l="1"/>
  <c r="B302" i="2" l="1"/>
  <c r="B301" i="2"/>
  <c r="B300" i="2"/>
  <c r="B299" i="2"/>
  <c r="B298" i="2"/>
  <c r="B297" i="2"/>
  <c r="B296" i="2"/>
  <c r="B295" i="2"/>
  <c r="B294" i="2"/>
  <c r="B293" i="2"/>
  <c r="B292" i="2"/>
  <c r="B291" i="2"/>
  <c r="B290" i="2"/>
  <c r="B289" i="2"/>
  <c r="B263" i="2"/>
  <c r="B262" i="2"/>
  <c r="B261" i="2"/>
  <c r="B260" i="2"/>
  <c r="B259" i="2"/>
  <c r="B258" i="2"/>
  <c r="B257" i="2"/>
  <c r="B256" i="2"/>
  <c r="B255" i="2"/>
  <c r="B254" i="2"/>
  <c r="B253" i="2"/>
  <c r="B252" i="2"/>
  <c r="B251" i="2"/>
  <c r="B250" i="2"/>
  <c r="B249" i="2"/>
  <c r="B248" i="2"/>
  <c r="B247" i="2"/>
  <c r="B246" i="2"/>
  <c r="B245" i="2"/>
  <c r="B244" i="2"/>
  <c r="B243" i="2"/>
  <c r="B242" i="2"/>
  <c r="B241" i="2"/>
  <c r="B240" i="2"/>
  <c r="B239" i="2"/>
  <c r="B238" i="2"/>
  <c r="B237" i="2"/>
  <c r="B236" i="2"/>
  <c r="B235" i="2"/>
  <c r="B234" i="2"/>
  <c r="B233" i="2"/>
  <c r="B232" i="2"/>
  <c r="B231" i="2"/>
  <c r="B230" i="2"/>
  <c r="B229" i="2"/>
  <c r="B228" i="2"/>
  <c r="B226" i="2"/>
  <c r="B227" i="2"/>
  <c r="B225" i="2"/>
  <c r="B224" i="2"/>
  <c r="B223" i="2"/>
  <c r="B222" i="2"/>
  <c r="B221" i="2"/>
  <c r="B220" i="2"/>
  <c r="B219" i="2"/>
  <c r="B218" i="2"/>
  <c r="B217" i="2"/>
  <c r="B202" i="2"/>
  <c r="B201" i="2"/>
  <c r="B200" i="2"/>
  <c r="B199" i="2"/>
  <c r="B198" i="2"/>
  <c r="B197" i="2"/>
  <c r="B196" i="2"/>
  <c r="B176" i="2"/>
  <c r="B175" i="2"/>
  <c r="B174" i="2"/>
  <c r="B172" i="2"/>
  <c r="B171" i="2"/>
  <c r="B170" i="2"/>
  <c r="B169" i="2"/>
  <c r="B151" i="2"/>
  <c r="B150" i="2"/>
  <c r="B149" i="2"/>
  <c r="B148" i="2"/>
  <c r="B147" i="2"/>
  <c r="B146" i="2"/>
  <c r="B145" i="2"/>
  <c r="B144" i="2"/>
  <c r="B143" i="2"/>
  <c r="B142" i="2"/>
  <c r="B140" i="2"/>
  <c r="B139" i="2"/>
  <c r="B138" i="2"/>
  <c r="B137" i="2"/>
  <c r="B136" i="2"/>
  <c r="B135" i="2"/>
  <c r="B134" i="2"/>
  <c r="B133" i="2"/>
  <c r="B132" i="2"/>
  <c r="B131" i="2"/>
  <c r="B130" i="2"/>
  <c r="B129" i="2"/>
  <c r="B128" i="2"/>
  <c r="B127" i="2"/>
  <c r="B126" i="2"/>
  <c r="B125" i="2"/>
  <c r="B124" i="2"/>
  <c r="B122" i="2"/>
  <c r="B123" i="2"/>
  <c r="B121" i="2"/>
  <c r="B120" i="2"/>
  <c r="B101" i="2" l="1"/>
  <c r="B100" i="2"/>
  <c r="B99" i="2"/>
  <c r="B98" i="2"/>
  <c r="B97" i="2"/>
  <c r="B96" i="2"/>
  <c r="B95" i="2"/>
  <c r="B94" i="2"/>
  <c r="B93" i="2"/>
  <c r="B89" i="2"/>
  <c r="B88" i="2"/>
  <c r="B87" i="2"/>
  <c r="B85" i="2"/>
  <c r="B84" i="2"/>
  <c r="B83" i="2"/>
  <c r="B82" i="2"/>
  <c r="B81" i="2"/>
  <c r="B80" i="2"/>
  <c r="B79" i="2"/>
  <c r="B78" i="2"/>
  <c r="B77" i="2"/>
  <c r="B73" i="2"/>
  <c r="B72" i="2"/>
  <c r="B71" i="2"/>
  <c r="B51" i="2"/>
  <c r="G3" i="2"/>
  <c r="B50" i="2"/>
  <c r="B49" i="2"/>
  <c r="B48" i="2"/>
  <c r="B47" i="2"/>
  <c r="B46" i="2"/>
  <c r="B45" i="2"/>
  <c r="B43" i="2"/>
  <c r="B44" i="2"/>
  <c r="B42" i="2"/>
  <c r="B41" i="2"/>
  <c r="B40" i="2"/>
  <c r="B39" i="2"/>
  <c r="B36" i="2"/>
  <c r="B38" i="2"/>
  <c r="B37" i="2"/>
  <c r="B35" i="2"/>
  <c r="B34" i="2"/>
  <c r="B33" i="2"/>
  <c r="B32" i="2"/>
  <c r="B31" i="2"/>
  <c r="B30" i="2"/>
  <c r="B29" i="2"/>
  <c r="B28" i="2"/>
  <c r="B27" i="2"/>
  <c r="B26" i="2"/>
  <c r="B25" i="2"/>
  <c r="B24" i="2"/>
  <c r="B23" i="2"/>
  <c r="B22" i="2"/>
  <c r="B21" i="2"/>
  <c r="G48" i="2" l="1"/>
  <c r="G44" i="2"/>
  <c r="G40" i="2"/>
  <c r="G36" i="2"/>
  <c r="G32" i="2"/>
  <c r="G28" i="2"/>
  <c r="G24" i="2"/>
  <c r="G4" i="2"/>
  <c r="G51" i="2"/>
  <c r="G50" i="2"/>
  <c r="G49" i="2"/>
  <c r="G35" i="2"/>
  <c r="G34" i="2"/>
  <c r="G33" i="2"/>
  <c r="G46" i="2"/>
  <c r="G43" i="2"/>
  <c r="G29" i="2"/>
  <c r="G26" i="2"/>
  <c r="G23" i="2"/>
  <c r="G37" i="2"/>
  <c r="G27" i="2"/>
  <c r="G41" i="2"/>
  <c r="G21" i="2"/>
  <c r="G45" i="2"/>
  <c r="G42" i="2"/>
  <c r="G25" i="2"/>
  <c r="G22" i="2"/>
  <c r="G47" i="2"/>
  <c r="G30" i="2"/>
  <c r="G38" i="2"/>
  <c r="G31" i="2"/>
  <c r="G39" i="2"/>
  <c r="B154" i="2"/>
  <c r="B155" i="2"/>
  <c r="B156" i="2"/>
  <c r="B157" i="2"/>
  <c r="B158" i="2"/>
  <c r="B159" i="2"/>
  <c r="B160" i="2"/>
  <c r="B161" i="2"/>
  <c r="B162" i="2"/>
  <c r="B163" i="2"/>
  <c r="B164" i="2"/>
  <c r="B165" i="2"/>
  <c r="B166" i="2"/>
  <c r="B167" i="2"/>
  <c r="B168" i="2"/>
  <c r="B173" i="2"/>
  <c r="B179" i="2"/>
  <c r="B180" i="2"/>
  <c r="B181" i="2"/>
  <c r="B182" i="2"/>
  <c r="B183" i="2"/>
  <c r="B184" i="2"/>
  <c r="B185" i="2"/>
  <c r="B186" i="2"/>
  <c r="B187" i="2"/>
  <c r="B188" i="2"/>
  <c r="B189" i="2"/>
  <c r="B190" i="2"/>
  <c r="B191" i="2"/>
  <c r="B192" i="2"/>
  <c r="B193" i="2"/>
  <c r="B194" i="2"/>
  <c r="B195" i="2"/>
  <c r="B266" i="2"/>
  <c r="B267" i="2"/>
  <c r="B268" i="2"/>
  <c r="B269" i="2"/>
  <c r="B270" i="2"/>
  <c r="B271" i="2"/>
  <c r="B272" i="2"/>
  <c r="B273" i="2"/>
  <c r="B274" i="2"/>
  <c r="B275" i="2"/>
  <c r="B276" i="2"/>
  <c r="B279" i="2"/>
  <c r="B280" i="2"/>
  <c r="B281" i="2"/>
  <c r="B282" i="2"/>
  <c r="B283" i="2"/>
  <c r="B284" i="2"/>
  <c r="B285" i="2"/>
  <c r="B286" i="2"/>
  <c r="B287" i="2"/>
  <c r="B288" i="2"/>
  <c r="B57" i="2"/>
  <c r="B61" i="2"/>
  <c r="B62" i="2"/>
  <c r="B63" i="2"/>
  <c r="B64" i="2"/>
  <c r="B65" i="2"/>
  <c r="B66" i="2"/>
  <c r="B67" i="2"/>
  <c r="B68" i="2"/>
  <c r="B69" i="2"/>
  <c r="B55" i="2"/>
  <c r="B56" i="2"/>
  <c r="B16" i="2"/>
  <c r="G16" i="2" s="1"/>
  <c r="B17" i="2"/>
  <c r="G17" i="2" s="1"/>
  <c r="B18" i="2"/>
  <c r="G18" i="2" s="1"/>
  <c r="B19" i="2"/>
  <c r="G19" i="2" s="1"/>
  <c r="B5" i="2"/>
  <c r="G5" i="2" s="1"/>
  <c r="B6" i="2"/>
  <c r="G6" i="2" s="1"/>
  <c r="B7" i="2"/>
  <c r="G7" i="2" s="1"/>
  <c r="B8" i="2"/>
  <c r="G8" i="2" s="1"/>
  <c r="B9" i="2"/>
  <c r="G9" i="2" s="1"/>
  <c r="B10" i="2"/>
  <c r="G10" i="2" s="1"/>
  <c r="B11" i="2"/>
  <c r="G11" i="2" s="1"/>
  <c r="B12" i="2"/>
  <c r="G12" i="2" s="1"/>
  <c r="B13" i="2"/>
  <c r="G13" i="2" s="1"/>
  <c r="B14" i="2"/>
  <c r="G14" i="2" s="1"/>
  <c r="B15" i="2"/>
  <c r="G15" i="2" s="1"/>
  <c r="B20" i="2"/>
  <c r="G20" i="2" s="1"/>
  <c r="B303" i="2" l="1"/>
  <c r="B277" i="2"/>
  <c r="B203" i="2"/>
  <c r="B177" i="2"/>
  <c r="B102" i="2"/>
  <c r="B52" i="2"/>
  <c r="G53" i="2" l="1"/>
  <c r="G103" i="2"/>
  <c r="B213" i="2"/>
  <c r="B210" i="2"/>
  <c r="B209" i="2"/>
  <c r="C178" i="2"/>
  <c r="G153" i="2"/>
  <c r="E153" i="2"/>
  <c r="D153" i="2"/>
  <c r="C153" i="2"/>
  <c r="B141" i="2"/>
  <c r="B119" i="2"/>
  <c r="B118" i="2"/>
  <c r="B117" i="2"/>
  <c r="B116" i="2"/>
  <c r="B115" i="2"/>
  <c r="B114" i="2"/>
  <c r="B113" i="2"/>
  <c r="B112" i="2"/>
  <c r="B111" i="2"/>
  <c r="B110" i="2"/>
  <c r="B109" i="2"/>
  <c r="B108" i="2"/>
  <c r="B107" i="2"/>
  <c r="B106" i="2"/>
  <c r="B105" i="2"/>
  <c r="B104" i="2"/>
  <c r="F103" i="2"/>
  <c r="E103" i="2"/>
  <c r="D103" i="2"/>
  <c r="C103" i="2"/>
  <c r="F53" i="2"/>
  <c r="E53" i="2"/>
  <c r="D53" i="2"/>
  <c r="C53" i="2"/>
  <c r="F3" i="2"/>
  <c r="E3" i="2"/>
  <c r="D3" i="2"/>
  <c r="C3" i="2"/>
  <c r="F49" i="2" l="1"/>
  <c r="F45" i="2"/>
  <c r="F41" i="2"/>
  <c r="F37" i="2"/>
  <c r="F33" i="2"/>
  <c r="F29" i="2"/>
  <c r="F25" i="2"/>
  <c r="F21" i="2"/>
  <c r="F17" i="2"/>
  <c r="F13" i="2"/>
  <c r="F9" i="2"/>
  <c r="F5" i="2"/>
  <c r="F48" i="2"/>
  <c r="F47" i="2"/>
  <c r="F46" i="2"/>
  <c r="F32" i="2"/>
  <c r="F31" i="2"/>
  <c r="F30" i="2"/>
  <c r="F16" i="2"/>
  <c r="F15" i="2"/>
  <c r="F14" i="2"/>
  <c r="F42" i="2"/>
  <c r="F39" i="2"/>
  <c r="F36" i="2"/>
  <c r="F22" i="2"/>
  <c r="F19" i="2"/>
  <c r="F12" i="2"/>
  <c r="F50" i="2"/>
  <c r="F40" i="2"/>
  <c r="F23" i="2"/>
  <c r="F6" i="2"/>
  <c r="F51" i="2"/>
  <c r="F44" i="2"/>
  <c r="F34" i="2"/>
  <c r="F24" i="2"/>
  <c r="F10" i="2"/>
  <c r="F7" i="2"/>
  <c r="F38" i="2"/>
  <c r="F18" i="2"/>
  <c r="F11" i="2"/>
  <c r="F43" i="2"/>
  <c r="F26" i="2"/>
  <c r="F20" i="2"/>
  <c r="F27" i="2"/>
  <c r="F4" i="2"/>
  <c r="F35" i="2"/>
  <c r="F28" i="2"/>
  <c r="F8" i="2"/>
  <c r="F151" i="2"/>
  <c r="F147" i="2"/>
  <c r="F146" i="2"/>
  <c r="F145" i="2"/>
  <c r="F141" i="2"/>
  <c r="F137" i="2"/>
  <c r="F133" i="2"/>
  <c r="F129" i="2"/>
  <c r="F125" i="2"/>
  <c r="F121" i="2"/>
  <c r="F117" i="2"/>
  <c r="F113" i="2"/>
  <c r="F109" i="2"/>
  <c r="F105" i="2"/>
  <c r="F149" i="2"/>
  <c r="F132" i="2"/>
  <c r="F131" i="2"/>
  <c r="F130" i="2"/>
  <c r="F116" i="2"/>
  <c r="F115" i="2"/>
  <c r="F114" i="2"/>
  <c r="F150" i="2"/>
  <c r="F148" i="2"/>
  <c r="F144" i="2"/>
  <c r="F134" i="2"/>
  <c r="F127" i="2"/>
  <c r="F124" i="2"/>
  <c r="F110" i="2"/>
  <c r="F107" i="2"/>
  <c r="F104" i="2"/>
  <c r="F138" i="2"/>
  <c r="F135" i="2"/>
  <c r="F128" i="2"/>
  <c r="F111" i="2"/>
  <c r="F142" i="2"/>
  <c r="F139" i="2"/>
  <c r="F136" i="2"/>
  <c r="F122" i="2"/>
  <c r="F119" i="2"/>
  <c r="F112" i="2"/>
  <c r="F143" i="2"/>
  <c r="F126" i="2"/>
  <c r="F123" i="2"/>
  <c r="F118" i="2"/>
  <c r="F108" i="2"/>
  <c r="F140" i="2"/>
  <c r="F120" i="2"/>
  <c r="F106" i="2"/>
  <c r="E174" i="2"/>
  <c r="E170" i="2"/>
  <c r="E166" i="2"/>
  <c r="E162" i="2"/>
  <c r="E158" i="2"/>
  <c r="E154" i="2"/>
  <c r="E176" i="2"/>
  <c r="E175" i="2"/>
  <c r="E161" i="2"/>
  <c r="E160" i="2"/>
  <c r="E159" i="2"/>
  <c r="E167" i="2"/>
  <c r="E164" i="2"/>
  <c r="E157" i="2"/>
  <c r="E171" i="2"/>
  <c r="E168" i="2"/>
  <c r="E165" i="2"/>
  <c r="E173" i="2"/>
  <c r="E156" i="2"/>
  <c r="E155" i="2"/>
  <c r="E172" i="2"/>
  <c r="E169" i="2"/>
  <c r="E163" i="2"/>
  <c r="C48" i="2"/>
  <c r="C44" i="2"/>
  <c r="C40" i="2"/>
  <c r="C36" i="2"/>
  <c r="C32" i="2"/>
  <c r="C28" i="2"/>
  <c r="C24" i="2"/>
  <c r="C20" i="2"/>
  <c r="C16" i="2"/>
  <c r="C12" i="2"/>
  <c r="C8" i="2"/>
  <c r="C4" i="2"/>
  <c r="C39" i="2"/>
  <c r="C38" i="2"/>
  <c r="C37" i="2"/>
  <c r="C23" i="2"/>
  <c r="C22" i="2"/>
  <c r="C21" i="2"/>
  <c r="C7" i="2"/>
  <c r="C6" i="2"/>
  <c r="C5" i="2"/>
  <c r="C51" i="2"/>
  <c r="C41" i="2"/>
  <c r="C34" i="2"/>
  <c r="C31" i="2"/>
  <c r="C17" i="2"/>
  <c r="C14" i="2"/>
  <c r="C11" i="2"/>
  <c r="C45" i="2"/>
  <c r="C42" i="2"/>
  <c r="C25" i="2"/>
  <c r="C18" i="2"/>
  <c r="C49" i="2"/>
  <c r="C29" i="2"/>
  <c r="C26" i="2"/>
  <c r="C19" i="2"/>
  <c r="C50" i="2"/>
  <c r="C33" i="2"/>
  <c r="C30" i="2"/>
  <c r="C27" i="2"/>
  <c r="C10" i="2"/>
  <c r="C35" i="2"/>
  <c r="C15" i="2"/>
  <c r="C46" i="2"/>
  <c r="C43" i="2"/>
  <c r="C9" i="2"/>
  <c r="C47" i="2"/>
  <c r="C13" i="2"/>
  <c r="C150" i="2"/>
  <c r="C146" i="2"/>
  <c r="C151" i="2"/>
  <c r="C144" i="2"/>
  <c r="C140" i="2"/>
  <c r="C136" i="2"/>
  <c r="C132" i="2"/>
  <c r="C128" i="2"/>
  <c r="C124" i="2"/>
  <c r="C120" i="2"/>
  <c r="C116" i="2"/>
  <c r="C112" i="2"/>
  <c r="C108" i="2"/>
  <c r="C104" i="2"/>
  <c r="C147" i="2"/>
  <c r="C139" i="2"/>
  <c r="C138" i="2"/>
  <c r="C137" i="2"/>
  <c r="C123" i="2"/>
  <c r="C122" i="2"/>
  <c r="C121" i="2"/>
  <c r="C107" i="2"/>
  <c r="C106" i="2"/>
  <c r="C105" i="2"/>
  <c r="C148" i="2"/>
  <c r="C143" i="2"/>
  <c r="C129" i="2"/>
  <c r="C126" i="2"/>
  <c r="C119" i="2"/>
  <c r="C109" i="2"/>
  <c r="C133" i="2"/>
  <c r="C127" i="2"/>
  <c r="C110" i="2"/>
  <c r="C131" i="2"/>
  <c r="C117" i="2"/>
  <c r="C111" i="2"/>
  <c r="C142" i="2"/>
  <c r="C135" i="2"/>
  <c r="C115" i="2"/>
  <c r="C130" i="2"/>
  <c r="C113" i="2"/>
  <c r="C141" i="2"/>
  <c r="C134" i="2"/>
  <c r="C114" i="2"/>
  <c r="C149" i="2"/>
  <c r="C145" i="2"/>
  <c r="C125" i="2"/>
  <c r="C118" i="2"/>
  <c r="D51" i="2"/>
  <c r="D47" i="2"/>
  <c r="D43" i="2"/>
  <c r="D39" i="2"/>
  <c r="D35" i="2"/>
  <c r="D31" i="2"/>
  <c r="D27" i="2"/>
  <c r="D23" i="2"/>
  <c r="D19" i="2"/>
  <c r="D15" i="2"/>
  <c r="D11" i="2"/>
  <c r="D7" i="2"/>
  <c r="D42" i="2"/>
  <c r="D41" i="2"/>
  <c r="D40" i="2"/>
  <c r="D26" i="2"/>
  <c r="D25" i="2"/>
  <c r="D24" i="2"/>
  <c r="D10" i="2"/>
  <c r="D9" i="2"/>
  <c r="D8" i="2"/>
  <c r="D48" i="2"/>
  <c r="D45" i="2"/>
  <c r="D38" i="2"/>
  <c r="D28" i="2"/>
  <c r="D21" i="2"/>
  <c r="D18" i="2"/>
  <c r="D4" i="2"/>
  <c r="D49" i="2"/>
  <c r="D46" i="2"/>
  <c r="D32" i="2"/>
  <c r="D29" i="2"/>
  <c r="D22" i="2"/>
  <c r="D5" i="2"/>
  <c r="D33" i="2"/>
  <c r="D30" i="2"/>
  <c r="D13" i="2"/>
  <c r="D6" i="2"/>
  <c r="D37" i="2"/>
  <c r="D34" i="2"/>
  <c r="D20" i="2"/>
  <c r="D14" i="2"/>
  <c r="D12" i="2"/>
  <c r="D50" i="2"/>
  <c r="D36" i="2"/>
  <c r="D16" i="2"/>
  <c r="D44" i="2"/>
  <c r="D17" i="2"/>
  <c r="D101" i="2"/>
  <c r="D97" i="2"/>
  <c r="D93" i="2"/>
  <c r="D89" i="2"/>
  <c r="D85" i="2"/>
  <c r="D81" i="2"/>
  <c r="D77" i="2"/>
  <c r="D73" i="2"/>
  <c r="D69" i="2"/>
  <c r="D65" i="2"/>
  <c r="D61" i="2"/>
  <c r="D57" i="2"/>
  <c r="D92" i="2"/>
  <c r="D91" i="2"/>
  <c r="D90" i="2"/>
  <c r="D76" i="2"/>
  <c r="D75" i="2"/>
  <c r="D74" i="2"/>
  <c r="D60" i="2"/>
  <c r="D59" i="2"/>
  <c r="D58" i="2"/>
  <c r="D94" i="2"/>
  <c r="D87" i="2"/>
  <c r="D84" i="2"/>
  <c r="D70" i="2"/>
  <c r="D67" i="2"/>
  <c r="D64" i="2"/>
  <c r="D95" i="2"/>
  <c r="D88" i="2"/>
  <c r="D78" i="2"/>
  <c r="D71" i="2"/>
  <c r="D68" i="2"/>
  <c r="D96" i="2"/>
  <c r="D82" i="2"/>
  <c r="D72" i="2"/>
  <c r="D62" i="2"/>
  <c r="D86" i="2"/>
  <c r="D80" i="2"/>
  <c r="D66" i="2"/>
  <c r="D98" i="2"/>
  <c r="D54" i="2"/>
  <c r="D99" i="2"/>
  <c r="D79" i="2"/>
  <c r="D55" i="2"/>
  <c r="D100" i="2"/>
  <c r="D83" i="2"/>
  <c r="D63" i="2"/>
  <c r="D56" i="2"/>
  <c r="D149" i="2"/>
  <c r="D143" i="2"/>
  <c r="D139" i="2"/>
  <c r="D135" i="2"/>
  <c r="D131" i="2"/>
  <c r="D127" i="2"/>
  <c r="D123" i="2"/>
  <c r="D119" i="2"/>
  <c r="D115" i="2"/>
  <c r="D111" i="2"/>
  <c r="D107" i="2"/>
  <c r="D151" i="2"/>
  <c r="D148" i="2"/>
  <c r="D142" i="2"/>
  <c r="D141" i="2"/>
  <c r="D140" i="2"/>
  <c r="D126" i="2"/>
  <c r="D125" i="2"/>
  <c r="D124" i="2"/>
  <c r="D110" i="2"/>
  <c r="D109" i="2"/>
  <c r="D108" i="2"/>
  <c r="D146" i="2"/>
  <c r="D136" i="2"/>
  <c r="D133" i="2"/>
  <c r="D130" i="2"/>
  <c r="D116" i="2"/>
  <c r="D113" i="2"/>
  <c r="D106" i="2"/>
  <c r="D144" i="2"/>
  <c r="D134" i="2"/>
  <c r="D120" i="2"/>
  <c r="D117" i="2"/>
  <c r="D114" i="2"/>
  <c r="D150" i="2"/>
  <c r="D145" i="2"/>
  <c r="D128" i="2"/>
  <c r="D104" i="2"/>
  <c r="D122" i="2"/>
  <c r="D112" i="2"/>
  <c r="D105" i="2"/>
  <c r="D137" i="2"/>
  <c r="D147" i="2"/>
  <c r="D138" i="2"/>
  <c r="D121" i="2"/>
  <c r="D118" i="2"/>
  <c r="D132" i="2"/>
  <c r="D129" i="2"/>
  <c r="C176" i="2"/>
  <c r="C172" i="2"/>
  <c r="C168" i="2"/>
  <c r="C164" i="2"/>
  <c r="C160" i="2"/>
  <c r="C156" i="2"/>
  <c r="C171" i="2"/>
  <c r="C170" i="2"/>
  <c r="C169" i="2"/>
  <c r="C155" i="2"/>
  <c r="C154" i="2"/>
  <c r="C173" i="2"/>
  <c r="C166" i="2"/>
  <c r="C163" i="2"/>
  <c r="C174" i="2"/>
  <c r="C167" i="2"/>
  <c r="C157" i="2"/>
  <c r="C165" i="2"/>
  <c r="C162" i="2"/>
  <c r="C159" i="2"/>
  <c r="C158" i="2"/>
  <c r="C175" i="2"/>
  <c r="C161" i="2"/>
  <c r="C202" i="2"/>
  <c r="C198" i="2"/>
  <c r="C194" i="2"/>
  <c r="C190" i="2"/>
  <c r="C186" i="2"/>
  <c r="C182" i="2"/>
  <c r="C189" i="2"/>
  <c r="C188" i="2"/>
  <c r="C187" i="2"/>
  <c r="C195" i="2"/>
  <c r="C192" i="2"/>
  <c r="C185" i="2"/>
  <c r="C199" i="2"/>
  <c r="C196" i="2"/>
  <c r="C193" i="2"/>
  <c r="C179" i="2"/>
  <c r="C201" i="2"/>
  <c r="C184" i="2"/>
  <c r="C181" i="2"/>
  <c r="C183" i="2"/>
  <c r="C191" i="2"/>
  <c r="C200" i="2"/>
  <c r="C197" i="2"/>
  <c r="C180" i="2"/>
  <c r="G150" i="2"/>
  <c r="G146" i="2"/>
  <c r="G149" i="2"/>
  <c r="G148" i="2"/>
  <c r="G147" i="2"/>
  <c r="G144" i="2"/>
  <c r="G140" i="2"/>
  <c r="G136" i="2"/>
  <c r="G132" i="2"/>
  <c r="G128" i="2"/>
  <c r="G124" i="2"/>
  <c r="G120" i="2"/>
  <c r="G116" i="2"/>
  <c r="G112" i="2"/>
  <c r="G108" i="2"/>
  <c r="G104" i="2"/>
  <c r="G135" i="2"/>
  <c r="G134" i="2"/>
  <c r="G133" i="2"/>
  <c r="G119" i="2"/>
  <c r="G118" i="2"/>
  <c r="G117" i="2"/>
  <c r="G141" i="2"/>
  <c r="G138" i="2"/>
  <c r="G131" i="2"/>
  <c r="G121" i="2"/>
  <c r="G114" i="2"/>
  <c r="G111" i="2"/>
  <c r="G145" i="2"/>
  <c r="G139" i="2"/>
  <c r="G125" i="2"/>
  <c r="G122" i="2"/>
  <c r="G115" i="2"/>
  <c r="G105" i="2"/>
  <c r="G143" i="2"/>
  <c r="G126" i="2"/>
  <c r="G123" i="2"/>
  <c r="G106" i="2"/>
  <c r="G151" i="2"/>
  <c r="G137" i="2"/>
  <c r="G130" i="2"/>
  <c r="G127" i="2"/>
  <c r="G110" i="2"/>
  <c r="G107" i="2"/>
  <c r="G142" i="2"/>
  <c r="G129" i="2"/>
  <c r="G109" i="2"/>
  <c r="G113" i="2"/>
  <c r="F99" i="2"/>
  <c r="F95" i="2"/>
  <c r="F91" i="2"/>
  <c r="F87" i="2"/>
  <c r="F83" i="2"/>
  <c r="F79" i="2"/>
  <c r="F75" i="2"/>
  <c r="F71" i="2"/>
  <c r="F67" i="2"/>
  <c r="F63" i="2"/>
  <c r="F59" i="2"/>
  <c r="F55" i="2"/>
  <c r="F98" i="2"/>
  <c r="F97" i="2"/>
  <c r="F96" i="2"/>
  <c r="F82" i="2"/>
  <c r="F81" i="2"/>
  <c r="F80" i="2"/>
  <c r="F66" i="2"/>
  <c r="F65" i="2"/>
  <c r="F64" i="2"/>
  <c r="F88" i="2"/>
  <c r="F85" i="2"/>
  <c r="F78" i="2"/>
  <c r="F68" i="2"/>
  <c r="F61" i="2"/>
  <c r="F58" i="2"/>
  <c r="F92" i="2"/>
  <c r="F89" i="2"/>
  <c r="F86" i="2"/>
  <c r="F69" i="2"/>
  <c r="F100" i="2"/>
  <c r="F93" i="2"/>
  <c r="F56" i="2"/>
  <c r="F101" i="2"/>
  <c r="F94" i="2"/>
  <c r="F84" i="2"/>
  <c r="F77" i="2"/>
  <c r="F57" i="2"/>
  <c r="F54" i="2"/>
  <c r="F72" i="2"/>
  <c r="F62" i="2"/>
  <c r="F90" i="2"/>
  <c r="F76" i="2"/>
  <c r="F73" i="2"/>
  <c r="F70" i="2"/>
  <c r="F74" i="2"/>
  <c r="F60" i="2"/>
  <c r="C98" i="2"/>
  <c r="C94" i="2"/>
  <c r="C90" i="2"/>
  <c r="C86" i="2"/>
  <c r="C82" i="2"/>
  <c r="C78" i="2"/>
  <c r="C74" i="2"/>
  <c r="C70" i="2"/>
  <c r="C66" i="2"/>
  <c r="C62" i="2"/>
  <c r="C58" i="2"/>
  <c r="C54" i="2"/>
  <c r="C89" i="2"/>
  <c r="C88" i="2"/>
  <c r="C87" i="2"/>
  <c r="C73" i="2"/>
  <c r="C72" i="2"/>
  <c r="C71" i="2"/>
  <c r="C57" i="2"/>
  <c r="C56" i="2"/>
  <c r="C55" i="2"/>
  <c r="C100" i="2"/>
  <c r="C97" i="2"/>
  <c r="C83" i="2"/>
  <c r="C80" i="2"/>
  <c r="C77" i="2"/>
  <c r="C63" i="2"/>
  <c r="C60" i="2"/>
  <c r="C101" i="2"/>
  <c r="C84" i="2"/>
  <c r="C81" i="2"/>
  <c r="C64" i="2"/>
  <c r="C61" i="2"/>
  <c r="C92" i="2"/>
  <c r="C85" i="2"/>
  <c r="C75" i="2"/>
  <c r="C68" i="2"/>
  <c r="C65" i="2"/>
  <c r="C99" i="2"/>
  <c r="C93" i="2"/>
  <c r="C76" i="2"/>
  <c r="C69" i="2"/>
  <c r="C59" i="2"/>
  <c r="C91" i="2"/>
  <c r="C67" i="2"/>
  <c r="C95" i="2"/>
  <c r="C96" i="2"/>
  <c r="C79" i="2"/>
  <c r="G176" i="2"/>
  <c r="G172" i="2"/>
  <c r="G168" i="2"/>
  <c r="G164" i="2"/>
  <c r="G160" i="2"/>
  <c r="G156" i="2"/>
  <c r="G167" i="2"/>
  <c r="G166" i="2"/>
  <c r="G165" i="2"/>
  <c r="G175" i="2"/>
  <c r="G161" i="2"/>
  <c r="G158" i="2"/>
  <c r="G155" i="2"/>
  <c r="G169" i="2"/>
  <c r="G162" i="2"/>
  <c r="G159" i="2"/>
  <c r="G163" i="2"/>
  <c r="G174" i="2"/>
  <c r="G154" i="2"/>
  <c r="G173" i="2"/>
  <c r="G170" i="2"/>
  <c r="G171" i="2"/>
  <c r="G157" i="2"/>
  <c r="E50" i="2"/>
  <c r="E46" i="2"/>
  <c r="E42" i="2"/>
  <c r="E38" i="2"/>
  <c r="E34" i="2"/>
  <c r="E30" i="2"/>
  <c r="E26" i="2"/>
  <c r="E22" i="2"/>
  <c r="E18" i="2"/>
  <c r="E14" i="2"/>
  <c r="E10" i="2"/>
  <c r="E6" i="2"/>
  <c r="E45" i="2"/>
  <c r="E44" i="2"/>
  <c r="E43" i="2"/>
  <c r="E29" i="2"/>
  <c r="E28" i="2"/>
  <c r="E27" i="2"/>
  <c r="E13" i="2"/>
  <c r="E12" i="2"/>
  <c r="E11" i="2"/>
  <c r="E49" i="2"/>
  <c r="E35" i="2"/>
  <c r="E32" i="2"/>
  <c r="E25" i="2"/>
  <c r="E15" i="2"/>
  <c r="E8" i="2"/>
  <c r="E5" i="2"/>
  <c r="E36" i="2"/>
  <c r="E33" i="2"/>
  <c r="E19" i="2"/>
  <c r="E16" i="2"/>
  <c r="E9" i="2"/>
  <c r="E47" i="2"/>
  <c r="E40" i="2"/>
  <c r="E37" i="2"/>
  <c r="E17" i="2"/>
  <c r="E48" i="2"/>
  <c r="E41" i="2"/>
  <c r="E7" i="2"/>
  <c r="E39" i="2"/>
  <c r="E23" i="2"/>
  <c r="E20" i="2"/>
  <c r="E51" i="2"/>
  <c r="E31" i="2"/>
  <c r="E24" i="2"/>
  <c r="E21" i="2"/>
  <c r="E4" i="2"/>
  <c r="E100" i="2"/>
  <c r="E96" i="2"/>
  <c r="E92" i="2"/>
  <c r="E88" i="2"/>
  <c r="E84" i="2"/>
  <c r="E80" i="2"/>
  <c r="E76" i="2"/>
  <c r="E72" i="2"/>
  <c r="E68" i="2"/>
  <c r="E64" i="2"/>
  <c r="E60" i="2"/>
  <c r="E56" i="2"/>
  <c r="E95" i="2"/>
  <c r="E94" i="2"/>
  <c r="E93" i="2"/>
  <c r="E79" i="2"/>
  <c r="E78" i="2"/>
  <c r="E77" i="2"/>
  <c r="E63" i="2"/>
  <c r="E62" i="2"/>
  <c r="E61" i="2"/>
  <c r="E101" i="2"/>
  <c r="E98" i="2"/>
  <c r="E91" i="2"/>
  <c r="E81" i="2"/>
  <c r="E74" i="2"/>
  <c r="E71" i="2"/>
  <c r="E57" i="2"/>
  <c r="E54" i="2"/>
  <c r="E99" i="2"/>
  <c r="E82" i="2"/>
  <c r="E75" i="2"/>
  <c r="E65" i="2"/>
  <c r="E55" i="2"/>
  <c r="E89" i="2"/>
  <c r="E86" i="2"/>
  <c r="E69" i="2"/>
  <c r="E97" i="2"/>
  <c r="E90" i="2"/>
  <c r="E73" i="2"/>
  <c r="E70" i="2"/>
  <c r="E85" i="2"/>
  <c r="E58" i="2"/>
  <c r="E83" i="2"/>
  <c r="E66" i="2"/>
  <c r="E59" i="2"/>
  <c r="E87" i="2"/>
  <c r="E67" i="2"/>
  <c r="E148" i="2"/>
  <c r="E142" i="2"/>
  <c r="E138" i="2"/>
  <c r="E134" i="2"/>
  <c r="E130" i="2"/>
  <c r="E126" i="2"/>
  <c r="E122" i="2"/>
  <c r="E118" i="2"/>
  <c r="E114" i="2"/>
  <c r="E110" i="2"/>
  <c r="E106" i="2"/>
  <c r="E145" i="2"/>
  <c r="E144" i="2"/>
  <c r="E143" i="2"/>
  <c r="E129" i="2"/>
  <c r="E128" i="2"/>
  <c r="E127" i="2"/>
  <c r="E113" i="2"/>
  <c r="E112" i="2"/>
  <c r="E111" i="2"/>
  <c r="E149" i="2"/>
  <c r="E151" i="2"/>
  <c r="E140" i="2"/>
  <c r="E137" i="2"/>
  <c r="E123" i="2"/>
  <c r="E120" i="2"/>
  <c r="E117" i="2"/>
  <c r="E147" i="2"/>
  <c r="E141" i="2"/>
  <c r="E131" i="2"/>
  <c r="E121" i="2"/>
  <c r="E107" i="2"/>
  <c r="E135" i="2"/>
  <c r="E132" i="2"/>
  <c r="E115" i="2"/>
  <c r="E108" i="2"/>
  <c r="E146" i="2"/>
  <c r="E139" i="2"/>
  <c r="E133" i="2"/>
  <c r="E119" i="2"/>
  <c r="E116" i="2"/>
  <c r="E150" i="2"/>
  <c r="E124" i="2"/>
  <c r="E104" i="2"/>
  <c r="E125" i="2"/>
  <c r="E105" i="2"/>
  <c r="E136" i="2"/>
  <c r="E109" i="2"/>
  <c r="D175" i="2"/>
  <c r="D171" i="2"/>
  <c r="D167" i="2"/>
  <c r="D163" i="2"/>
  <c r="D159" i="2"/>
  <c r="D155" i="2"/>
  <c r="D174" i="2"/>
  <c r="D173" i="2"/>
  <c r="D172" i="2"/>
  <c r="D158" i="2"/>
  <c r="D157" i="2"/>
  <c r="D156" i="2"/>
  <c r="D170" i="2"/>
  <c r="D160" i="2"/>
  <c r="D164" i="2"/>
  <c r="D161" i="2"/>
  <c r="D154" i="2"/>
  <c r="D176" i="2"/>
  <c r="D169" i="2"/>
  <c r="D166" i="2"/>
  <c r="D165" i="2"/>
  <c r="D168" i="2"/>
  <c r="D162" i="2"/>
  <c r="G98" i="2"/>
  <c r="G94" i="2"/>
  <c r="G90" i="2"/>
  <c r="G86" i="2"/>
  <c r="G82" i="2"/>
  <c r="G78" i="2"/>
  <c r="G74" i="2"/>
  <c r="G70" i="2"/>
  <c r="G66" i="2"/>
  <c r="G62" i="2"/>
  <c r="G58" i="2"/>
  <c r="G54" i="2"/>
  <c r="G101" i="2"/>
  <c r="G100" i="2"/>
  <c r="G99" i="2"/>
  <c r="G85" i="2"/>
  <c r="G84" i="2"/>
  <c r="G83" i="2"/>
  <c r="G69" i="2"/>
  <c r="G68" i="2"/>
  <c r="G67" i="2"/>
  <c r="G95" i="2"/>
  <c r="G92" i="2"/>
  <c r="G89" i="2"/>
  <c r="G75" i="2"/>
  <c r="G72" i="2"/>
  <c r="G65" i="2"/>
  <c r="G55" i="2"/>
  <c r="G96" i="2"/>
  <c r="G93" i="2"/>
  <c r="G76" i="2"/>
  <c r="G73" i="2"/>
  <c r="G59" i="2"/>
  <c r="G56" i="2"/>
  <c r="G97" i="2"/>
  <c r="G80" i="2"/>
  <c r="G77" i="2"/>
  <c r="G60" i="2"/>
  <c r="G57" i="2"/>
  <c r="G88" i="2"/>
  <c r="G81" i="2"/>
  <c r="G64" i="2"/>
  <c r="G61" i="2"/>
  <c r="G79" i="2"/>
  <c r="G87" i="2"/>
  <c r="G63" i="2"/>
  <c r="G91" i="2"/>
  <c r="G71" i="2"/>
  <c r="B152" i="2"/>
  <c r="B312" i="2"/>
  <c r="G204" i="2"/>
  <c r="F178" i="2"/>
  <c r="G178" i="2"/>
  <c r="F153" i="2"/>
  <c r="B211" i="2"/>
  <c r="B205" i="2"/>
  <c r="B212" i="2"/>
  <c r="B206" i="2"/>
  <c r="F173" i="2" l="1"/>
  <c r="F169" i="2"/>
  <c r="F165" i="2"/>
  <c r="F161" i="2"/>
  <c r="F157" i="2"/>
  <c r="F164" i="2"/>
  <c r="F163" i="2"/>
  <c r="F162" i="2"/>
  <c r="F174" i="2"/>
  <c r="F171" i="2"/>
  <c r="F168" i="2"/>
  <c r="F154" i="2"/>
  <c r="F175" i="2"/>
  <c r="F172" i="2"/>
  <c r="F158" i="2"/>
  <c r="F155" i="2"/>
  <c r="F170" i="2"/>
  <c r="F167" i="2"/>
  <c r="F160" i="2"/>
  <c r="F159" i="2"/>
  <c r="F156" i="2"/>
  <c r="F166" i="2"/>
  <c r="F176" i="2"/>
  <c r="F199" i="2"/>
  <c r="F195" i="2"/>
  <c r="F191" i="2"/>
  <c r="F187" i="2"/>
  <c r="F183" i="2"/>
  <c r="F179" i="2"/>
  <c r="F198" i="2"/>
  <c r="F197" i="2"/>
  <c r="F196" i="2"/>
  <c r="F182" i="2"/>
  <c r="F181" i="2"/>
  <c r="F180" i="2"/>
  <c r="F200" i="2"/>
  <c r="F193" i="2"/>
  <c r="F190" i="2"/>
  <c r="F201" i="2"/>
  <c r="F194" i="2"/>
  <c r="F184" i="2"/>
  <c r="F192" i="2"/>
  <c r="F189" i="2"/>
  <c r="F186" i="2"/>
  <c r="F202" i="2"/>
  <c r="F188" i="2"/>
  <c r="F185" i="2"/>
  <c r="G212" i="2"/>
  <c r="G209" i="2"/>
  <c r="G206" i="2"/>
  <c r="G213" i="2"/>
  <c r="G210" i="2"/>
  <c r="G205" i="2"/>
  <c r="G211" i="2"/>
  <c r="G202" i="2"/>
  <c r="G198" i="2"/>
  <c r="G194" i="2"/>
  <c r="G190" i="2"/>
  <c r="G186" i="2"/>
  <c r="G182" i="2"/>
  <c r="G201" i="2"/>
  <c r="G200" i="2"/>
  <c r="G199" i="2"/>
  <c r="G185" i="2"/>
  <c r="G184" i="2"/>
  <c r="G183" i="2"/>
  <c r="G197" i="2"/>
  <c r="G187" i="2"/>
  <c r="G180" i="2"/>
  <c r="G191" i="2"/>
  <c r="G188" i="2"/>
  <c r="G181" i="2"/>
  <c r="G193" i="2"/>
  <c r="G179" i="2"/>
  <c r="G192" i="2"/>
  <c r="G189" i="2"/>
  <c r="G196" i="2"/>
  <c r="G195" i="2"/>
  <c r="C203" i="2"/>
  <c r="C177" i="2"/>
  <c r="E177" i="2"/>
  <c r="G177" i="2"/>
  <c r="D177" i="2"/>
  <c r="D152" i="2"/>
  <c r="C152" i="2"/>
  <c r="G152" i="2"/>
  <c r="F152" i="2"/>
  <c r="E152" i="2"/>
  <c r="F102" i="2"/>
  <c r="G102" i="2"/>
  <c r="E102" i="2"/>
  <c r="D102" i="2"/>
  <c r="C102" i="2"/>
  <c r="F52" i="2"/>
  <c r="D52" i="2"/>
  <c r="G52" i="2"/>
  <c r="C52" i="2"/>
  <c r="E52" i="2"/>
  <c r="B310" i="2"/>
  <c r="B311" i="2"/>
  <c r="B309" i="2"/>
  <c r="D178" i="2"/>
  <c r="E178" i="2"/>
  <c r="C204" i="2"/>
  <c r="F204" i="2"/>
  <c r="G215" i="2"/>
  <c r="B208" i="2"/>
  <c r="G208" i="2" s="1"/>
  <c r="B216" i="2"/>
  <c r="B264" i="2" s="1"/>
  <c r="B207" i="2"/>
  <c r="G207" i="2" s="1"/>
  <c r="G263" i="2" l="1"/>
  <c r="G259" i="2"/>
  <c r="G255" i="2"/>
  <c r="G251" i="2"/>
  <c r="G247" i="2"/>
  <c r="G243" i="2"/>
  <c r="G239" i="2"/>
  <c r="G254" i="2"/>
  <c r="G253" i="2"/>
  <c r="G252" i="2"/>
  <c r="G238" i="2"/>
  <c r="G234" i="2"/>
  <c r="G230" i="2"/>
  <c r="G226" i="2"/>
  <c r="G222" i="2"/>
  <c r="G218" i="2"/>
  <c r="G261" i="2"/>
  <c r="G258" i="2"/>
  <c r="G244" i="2"/>
  <c r="G241" i="2"/>
  <c r="G237" i="2"/>
  <c r="G236" i="2"/>
  <c r="G235" i="2"/>
  <c r="G221" i="2"/>
  <c r="G220" i="2"/>
  <c r="G219" i="2"/>
  <c r="G262" i="2"/>
  <c r="G250" i="2"/>
  <c r="G240" i="2"/>
  <c r="G231" i="2"/>
  <c r="G228" i="2"/>
  <c r="G225" i="2"/>
  <c r="G249" i="2"/>
  <c r="G245" i="2"/>
  <c r="G232" i="2"/>
  <c r="G229" i="2"/>
  <c r="G256" i="2"/>
  <c r="G246" i="2"/>
  <c r="G242" i="2"/>
  <c r="G227" i="2"/>
  <c r="G224" i="2"/>
  <c r="G248" i="2"/>
  <c r="G217" i="2"/>
  <c r="G257" i="2"/>
  <c r="G233" i="2"/>
  <c r="G216" i="2"/>
  <c r="G260" i="2"/>
  <c r="G223" i="2"/>
  <c r="F213" i="2"/>
  <c r="F209" i="2"/>
  <c r="F205" i="2"/>
  <c r="F212" i="2"/>
  <c r="F206" i="2"/>
  <c r="F211" i="2"/>
  <c r="F208" i="2"/>
  <c r="F210" i="2"/>
  <c r="F207" i="2"/>
  <c r="C212" i="2"/>
  <c r="C208" i="2"/>
  <c r="C207" i="2"/>
  <c r="C206" i="2"/>
  <c r="C205" i="2"/>
  <c r="C211" i="2"/>
  <c r="C210" i="2"/>
  <c r="C209" i="2"/>
  <c r="C213" i="2"/>
  <c r="D201" i="2"/>
  <c r="D197" i="2"/>
  <c r="D193" i="2"/>
  <c r="D189" i="2"/>
  <c r="D185" i="2"/>
  <c r="D181" i="2"/>
  <c r="D192" i="2"/>
  <c r="D191" i="2"/>
  <c r="D190" i="2"/>
  <c r="D202" i="2"/>
  <c r="D199" i="2"/>
  <c r="D196" i="2"/>
  <c r="D182" i="2"/>
  <c r="D179" i="2"/>
  <c r="D200" i="2"/>
  <c r="D186" i="2"/>
  <c r="D183" i="2"/>
  <c r="D180" i="2"/>
  <c r="D198" i="2"/>
  <c r="D195" i="2"/>
  <c r="D184" i="2"/>
  <c r="D194" i="2"/>
  <c r="D188" i="2"/>
  <c r="D187" i="2"/>
  <c r="E200" i="2"/>
  <c r="E196" i="2"/>
  <c r="E192" i="2"/>
  <c r="E188" i="2"/>
  <c r="E184" i="2"/>
  <c r="E180" i="2"/>
  <c r="E195" i="2"/>
  <c r="E194" i="2"/>
  <c r="E193" i="2"/>
  <c r="E179" i="2"/>
  <c r="E189" i="2"/>
  <c r="E186" i="2"/>
  <c r="E183" i="2"/>
  <c r="E197" i="2"/>
  <c r="E190" i="2"/>
  <c r="E187" i="2"/>
  <c r="E199" i="2"/>
  <c r="E185" i="2"/>
  <c r="E198" i="2"/>
  <c r="E181" i="2"/>
  <c r="E191" i="2"/>
  <c r="E202" i="2"/>
  <c r="E182" i="2"/>
  <c r="E201" i="2"/>
  <c r="G214" i="2"/>
  <c r="B214" i="2"/>
  <c r="F203" i="2"/>
  <c r="G203" i="2"/>
  <c r="F177" i="2"/>
  <c r="H177" i="2" s="1"/>
  <c r="H52" i="2"/>
  <c r="H102" i="2"/>
  <c r="H152" i="2"/>
  <c r="D204" i="2"/>
  <c r="G265" i="2"/>
  <c r="F215" i="2"/>
  <c r="E204" i="2"/>
  <c r="C215" i="2"/>
  <c r="G273" i="2" l="1"/>
  <c r="G269" i="2"/>
  <c r="G272" i="2"/>
  <c r="G271" i="2"/>
  <c r="G270" i="2"/>
  <c r="G266" i="2"/>
  <c r="G274" i="2"/>
  <c r="G267" i="2"/>
  <c r="G268" i="2"/>
  <c r="G275" i="2"/>
  <c r="G276" i="2"/>
  <c r="D211" i="2"/>
  <c r="D207" i="2"/>
  <c r="D210" i="2"/>
  <c r="D209" i="2"/>
  <c r="D208" i="2"/>
  <c r="D212" i="2"/>
  <c r="D205" i="2"/>
  <c r="D206" i="2"/>
  <c r="D213" i="2"/>
  <c r="C263" i="2"/>
  <c r="C259" i="2"/>
  <c r="C255" i="2"/>
  <c r="C251" i="2"/>
  <c r="C247" i="2"/>
  <c r="C243" i="2"/>
  <c r="C239" i="2"/>
  <c r="C258" i="2"/>
  <c r="C257" i="2"/>
  <c r="C256" i="2"/>
  <c r="C242" i="2"/>
  <c r="C241" i="2"/>
  <c r="C240" i="2"/>
  <c r="C238" i="2"/>
  <c r="C234" i="2"/>
  <c r="C230" i="2"/>
  <c r="C226" i="2"/>
  <c r="C222" i="2"/>
  <c r="C218" i="2"/>
  <c r="C252" i="2"/>
  <c r="C249" i="2"/>
  <c r="C246" i="2"/>
  <c r="C225" i="2"/>
  <c r="C224" i="2"/>
  <c r="C223" i="2"/>
  <c r="C260" i="2"/>
  <c r="C253" i="2"/>
  <c r="C250" i="2"/>
  <c r="C262" i="2"/>
  <c r="C236" i="2"/>
  <c r="C233" i="2"/>
  <c r="C219" i="2"/>
  <c r="C216" i="2"/>
  <c r="C261" i="2"/>
  <c r="C248" i="2"/>
  <c r="C244" i="2"/>
  <c r="C237" i="2"/>
  <c r="C227" i="2"/>
  <c r="C220" i="2"/>
  <c r="C217" i="2"/>
  <c r="C245" i="2"/>
  <c r="C235" i="2"/>
  <c r="C232" i="2"/>
  <c r="C228" i="2"/>
  <c r="C221" i="2"/>
  <c r="C254" i="2"/>
  <c r="C229" i="2"/>
  <c r="C231" i="2"/>
  <c r="E210" i="2"/>
  <c r="E206" i="2"/>
  <c r="E213" i="2"/>
  <c r="E212" i="2"/>
  <c r="E211" i="2"/>
  <c r="E208" i="2"/>
  <c r="E205" i="2"/>
  <c r="E209" i="2"/>
  <c r="E207" i="2"/>
  <c r="F260" i="2"/>
  <c r="F256" i="2"/>
  <c r="F252" i="2"/>
  <c r="F248" i="2"/>
  <c r="F244" i="2"/>
  <c r="F240" i="2"/>
  <c r="F251" i="2"/>
  <c r="F250" i="2"/>
  <c r="F249" i="2"/>
  <c r="F235" i="2"/>
  <c r="F231" i="2"/>
  <c r="F227" i="2"/>
  <c r="F223" i="2"/>
  <c r="F219" i="2"/>
  <c r="F257" i="2"/>
  <c r="F254" i="2"/>
  <c r="F247" i="2"/>
  <c r="F234" i="2"/>
  <c r="F233" i="2"/>
  <c r="F232" i="2"/>
  <c r="F218" i="2"/>
  <c r="F217" i="2"/>
  <c r="F216" i="2"/>
  <c r="F261" i="2"/>
  <c r="F258" i="2"/>
  <c r="F255" i="2"/>
  <c r="F253" i="2"/>
  <c r="F246" i="2"/>
  <c r="F242" i="2"/>
  <c r="F238" i="2"/>
  <c r="F224" i="2"/>
  <c r="F221" i="2"/>
  <c r="F228" i="2"/>
  <c r="F225" i="2"/>
  <c r="F222" i="2"/>
  <c r="F262" i="2"/>
  <c r="F230" i="2"/>
  <c r="F259" i="2"/>
  <c r="F237" i="2"/>
  <c r="F263" i="2"/>
  <c r="F243" i="2"/>
  <c r="F236" i="2"/>
  <c r="F245" i="2"/>
  <c r="F241" i="2"/>
  <c r="F229" i="2"/>
  <c r="F226" i="2"/>
  <c r="F220" i="2"/>
  <c r="F239" i="2"/>
  <c r="G264" i="2"/>
  <c r="F214" i="2"/>
  <c r="C214" i="2"/>
  <c r="D203" i="2"/>
  <c r="E203" i="2"/>
  <c r="F265" i="2"/>
  <c r="G278" i="2"/>
  <c r="E215" i="2"/>
  <c r="C265" i="2"/>
  <c r="D215" i="2"/>
  <c r="G299" i="2" l="1"/>
  <c r="G295" i="2"/>
  <c r="G291" i="2"/>
  <c r="G287" i="2"/>
  <c r="G283" i="2"/>
  <c r="G279" i="2"/>
  <c r="G290" i="2"/>
  <c r="G289" i="2"/>
  <c r="G288" i="2"/>
  <c r="G302" i="2"/>
  <c r="G292" i="2"/>
  <c r="G285" i="2"/>
  <c r="G282" i="2"/>
  <c r="G296" i="2"/>
  <c r="G293" i="2"/>
  <c r="G286" i="2"/>
  <c r="G300" i="2"/>
  <c r="G294" i="2"/>
  <c r="G297" i="2"/>
  <c r="G280" i="2"/>
  <c r="G284" i="2"/>
  <c r="G298" i="2"/>
  <c r="G281" i="2"/>
  <c r="G301" i="2"/>
  <c r="D262" i="2"/>
  <c r="D258" i="2"/>
  <c r="D254" i="2"/>
  <c r="D250" i="2"/>
  <c r="D246" i="2"/>
  <c r="D242" i="2"/>
  <c r="D261" i="2"/>
  <c r="D260" i="2"/>
  <c r="D259" i="2"/>
  <c r="D245" i="2"/>
  <c r="D244" i="2"/>
  <c r="D243" i="2"/>
  <c r="D237" i="2"/>
  <c r="D233" i="2"/>
  <c r="D229" i="2"/>
  <c r="D225" i="2"/>
  <c r="D221" i="2"/>
  <c r="D217" i="2"/>
  <c r="D263" i="2"/>
  <c r="D256" i="2"/>
  <c r="D253" i="2"/>
  <c r="D239" i="2"/>
  <c r="D228" i="2"/>
  <c r="D227" i="2"/>
  <c r="D226" i="2"/>
  <c r="D257" i="2"/>
  <c r="D248" i="2"/>
  <c r="D230" i="2"/>
  <c r="D223" i="2"/>
  <c r="D220" i="2"/>
  <c r="D240" i="2"/>
  <c r="D234" i="2"/>
  <c r="D231" i="2"/>
  <c r="D224" i="2"/>
  <c r="D251" i="2"/>
  <c r="D236" i="2"/>
  <c r="D222" i="2"/>
  <c r="D219" i="2"/>
  <c r="D216" i="2"/>
  <c r="D247" i="2"/>
  <c r="D255" i="2"/>
  <c r="D249" i="2"/>
  <c r="D238" i="2"/>
  <c r="D235" i="2"/>
  <c r="D232" i="2"/>
  <c r="D218" i="2"/>
  <c r="D241" i="2"/>
  <c r="D252" i="2"/>
  <c r="F274" i="2"/>
  <c r="F270" i="2"/>
  <c r="F266" i="2"/>
  <c r="F269" i="2"/>
  <c r="F268" i="2"/>
  <c r="F267" i="2"/>
  <c r="F276" i="2"/>
  <c r="F273" i="2"/>
  <c r="F275" i="2"/>
  <c r="F272" i="2"/>
  <c r="F271" i="2"/>
  <c r="C273" i="2"/>
  <c r="C269" i="2"/>
  <c r="C276" i="2"/>
  <c r="C275" i="2"/>
  <c r="C274" i="2"/>
  <c r="C271" i="2"/>
  <c r="C268" i="2"/>
  <c r="C272" i="2"/>
  <c r="C270" i="2"/>
  <c r="C267" i="2"/>
  <c r="C266" i="2"/>
  <c r="E261" i="2"/>
  <c r="E257" i="2"/>
  <c r="E253" i="2"/>
  <c r="E249" i="2"/>
  <c r="E245" i="2"/>
  <c r="E241" i="2"/>
  <c r="E263" i="2"/>
  <c r="E262" i="2"/>
  <c r="E248" i="2"/>
  <c r="E247" i="2"/>
  <c r="E246" i="2"/>
  <c r="E236" i="2"/>
  <c r="E232" i="2"/>
  <c r="E228" i="2"/>
  <c r="E224" i="2"/>
  <c r="E220" i="2"/>
  <c r="E216" i="2"/>
  <c r="E260" i="2"/>
  <c r="E250" i="2"/>
  <c r="E243" i="2"/>
  <c r="E240" i="2"/>
  <c r="E231" i="2"/>
  <c r="E230" i="2"/>
  <c r="E229" i="2"/>
  <c r="E254" i="2"/>
  <c r="E251" i="2"/>
  <c r="E259" i="2"/>
  <c r="E256" i="2"/>
  <c r="E244" i="2"/>
  <c r="E237" i="2"/>
  <c r="E234" i="2"/>
  <c r="E227" i="2"/>
  <c r="E217" i="2"/>
  <c r="E258" i="2"/>
  <c r="E255" i="2"/>
  <c r="E252" i="2"/>
  <c r="E242" i="2"/>
  <c r="E238" i="2"/>
  <c r="E235" i="2"/>
  <c r="E221" i="2"/>
  <c r="E218" i="2"/>
  <c r="E239" i="2"/>
  <c r="E233" i="2"/>
  <c r="E226" i="2"/>
  <c r="E223" i="2"/>
  <c r="E225" i="2"/>
  <c r="E219" i="2"/>
  <c r="E222" i="2"/>
  <c r="G277" i="2"/>
  <c r="F264" i="2"/>
  <c r="C264" i="2"/>
  <c r="D214" i="2"/>
  <c r="E214" i="2"/>
  <c r="H203" i="2"/>
  <c r="D265" i="2"/>
  <c r="G304" i="2"/>
  <c r="C278" i="2"/>
  <c r="E265" i="2"/>
  <c r="F278" i="2"/>
  <c r="B306" i="2"/>
  <c r="B305" i="2"/>
  <c r="E275" i="2" l="1"/>
  <c r="E271" i="2"/>
  <c r="E267" i="2"/>
  <c r="E266" i="2"/>
  <c r="E272" i="2"/>
  <c r="E269" i="2"/>
  <c r="E276" i="2"/>
  <c r="E273" i="2"/>
  <c r="E270" i="2"/>
  <c r="E274" i="2"/>
  <c r="E268" i="2"/>
  <c r="B313" i="2"/>
  <c r="C299" i="2"/>
  <c r="C295" i="2"/>
  <c r="C291" i="2"/>
  <c r="C287" i="2"/>
  <c r="C283" i="2"/>
  <c r="C279" i="2"/>
  <c r="C294" i="2"/>
  <c r="C293" i="2"/>
  <c r="C292" i="2"/>
  <c r="C300" i="2"/>
  <c r="C297" i="2"/>
  <c r="C290" i="2"/>
  <c r="C280" i="2"/>
  <c r="C301" i="2"/>
  <c r="C298" i="2"/>
  <c r="C284" i="2"/>
  <c r="C281" i="2"/>
  <c r="C289" i="2"/>
  <c r="C286" i="2"/>
  <c r="C302" i="2"/>
  <c r="C288" i="2"/>
  <c r="C285" i="2"/>
  <c r="C282" i="2"/>
  <c r="C296" i="2"/>
  <c r="G309" i="2"/>
  <c r="G305" i="2"/>
  <c r="G306" i="2"/>
  <c r="G311" i="2"/>
  <c r="G312" i="2"/>
  <c r="G310" i="2"/>
  <c r="F300" i="2"/>
  <c r="F296" i="2"/>
  <c r="F292" i="2"/>
  <c r="F288" i="2"/>
  <c r="F284" i="2"/>
  <c r="F280" i="2"/>
  <c r="F302" i="2"/>
  <c r="F301" i="2"/>
  <c r="F287" i="2"/>
  <c r="F286" i="2"/>
  <c r="F285" i="2"/>
  <c r="F298" i="2"/>
  <c r="F295" i="2"/>
  <c r="F281" i="2"/>
  <c r="F299" i="2"/>
  <c r="F289" i="2"/>
  <c r="F282" i="2"/>
  <c r="F279" i="2"/>
  <c r="F297" i="2"/>
  <c r="F294" i="2"/>
  <c r="F291" i="2"/>
  <c r="F293" i="2"/>
  <c r="F290" i="2"/>
  <c r="F283" i="2"/>
  <c r="D276" i="2"/>
  <c r="D272" i="2"/>
  <c r="D268" i="2"/>
  <c r="D275" i="2"/>
  <c r="D269" i="2"/>
  <c r="D266" i="2"/>
  <c r="D270" i="2"/>
  <c r="D267" i="2"/>
  <c r="D274" i="2"/>
  <c r="D273" i="2"/>
  <c r="D271" i="2"/>
  <c r="G303" i="2"/>
  <c r="C277" i="2"/>
  <c r="F277" i="2"/>
  <c r="D264" i="2"/>
  <c r="E264" i="2"/>
  <c r="H214" i="2"/>
  <c r="F304" i="2"/>
  <c r="E278" i="2"/>
  <c r="C304" i="2"/>
  <c r="D278" i="2"/>
  <c r="B307" i="2"/>
  <c r="G307" i="2" s="1"/>
  <c r="B308" i="2"/>
  <c r="G308" i="2" s="1"/>
  <c r="C309" i="2" l="1"/>
  <c r="C305" i="2"/>
  <c r="C312" i="2"/>
  <c r="C311" i="2"/>
  <c r="C310" i="2"/>
  <c r="C306" i="2"/>
  <c r="C308" i="2"/>
  <c r="C307" i="2"/>
  <c r="E301" i="2"/>
  <c r="E297" i="2"/>
  <c r="E293" i="2"/>
  <c r="E289" i="2"/>
  <c r="E285" i="2"/>
  <c r="E281" i="2"/>
  <c r="E300" i="2"/>
  <c r="E299" i="2"/>
  <c r="E298" i="2"/>
  <c r="E284" i="2"/>
  <c r="E283" i="2"/>
  <c r="E282" i="2"/>
  <c r="E294" i="2"/>
  <c r="E291" i="2"/>
  <c r="E288" i="2"/>
  <c r="E302" i="2"/>
  <c r="E295" i="2"/>
  <c r="E292" i="2"/>
  <c r="E280" i="2"/>
  <c r="E296" i="2"/>
  <c r="E279" i="2"/>
  <c r="E286" i="2"/>
  <c r="E287" i="2"/>
  <c r="E290" i="2"/>
  <c r="F310" i="2"/>
  <c r="F306" i="2"/>
  <c r="F305" i="2"/>
  <c r="F307" i="2"/>
  <c r="F311" i="2"/>
  <c r="F308" i="2"/>
  <c r="F312" i="2"/>
  <c r="F309" i="2"/>
  <c r="D302" i="2"/>
  <c r="D298" i="2"/>
  <c r="D294" i="2"/>
  <c r="D290" i="2"/>
  <c r="D286" i="2"/>
  <c r="D282" i="2"/>
  <c r="D297" i="2"/>
  <c r="D296" i="2"/>
  <c r="D295" i="2"/>
  <c r="D281" i="2"/>
  <c r="D280" i="2"/>
  <c r="D279" i="2"/>
  <c r="D301" i="2"/>
  <c r="D287" i="2"/>
  <c r="D284" i="2"/>
  <c r="D291" i="2"/>
  <c r="D288" i="2"/>
  <c r="D285" i="2"/>
  <c r="D300" i="2"/>
  <c r="D283" i="2"/>
  <c r="D299" i="2"/>
  <c r="D289" i="2"/>
  <c r="D293" i="2"/>
  <c r="D292" i="2"/>
  <c r="G313" i="2"/>
  <c r="C303" i="2"/>
  <c r="F303" i="2"/>
  <c r="E277" i="2"/>
  <c r="D277" i="2"/>
  <c r="H264" i="2"/>
  <c r="D304" i="2"/>
  <c r="E304" i="2"/>
  <c r="D312" i="2" l="1"/>
  <c r="D308" i="2"/>
  <c r="D309" i="2"/>
  <c r="D306" i="2"/>
  <c r="D310" i="2"/>
  <c r="D307" i="2"/>
  <c r="D305" i="2"/>
  <c r="D311" i="2"/>
  <c r="E311" i="2"/>
  <c r="E307" i="2"/>
  <c r="E310" i="2"/>
  <c r="E308" i="2"/>
  <c r="E309" i="2"/>
  <c r="E312" i="2"/>
  <c r="E306" i="2"/>
  <c r="E305" i="2"/>
  <c r="C313" i="2"/>
  <c r="F313" i="2"/>
  <c r="D303" i="2"/>
  <c r="E303" i="2"/>
  <c r="H277" i="2"/>
  <c r="D313" i="2" l="1"/>
  <c r="E313" i="2"/>
  <c r="H303" i="2"/>
  <c r="H313" i="2" l="1"/>
  <c r="H315" i="2" s="1"/>
</calcChain>
</file>

<file path=xl/sharedStrings.xml><?xml version="1.0" encoding="utf-8"?>
<sst xmlns="http://schemas.openxmlformats.org/spreadsheetml/2006/main" count="1028" uniqueCount="501">
  <si>
    <t>Item</t>
  </si>
  <si>
    <t>(O) NIC 1-1</t>
  </si>
  <si>
    <t>Radio Portatif - (136-174) MHz</t>
  </si>
  <si>
    <t>(C) NIC 1-2</t>
  </si>
  <si>
    <t>Radio Portatif - (136-174) MHz avec OTAP</t>
  </si>
  <si>
    <t>(C) NIC 1-3</t>
  </si>
  <si>
    <t>Radio Portatif - (136-174) MHz avec Écran d`affichage du dessus</t>
  </si>
  <si>
    <t>(C) NIC 1-4</t>
  </si>
  <si>
    <t>Radio Portatif - (136-174) MHz avec Écran d`affichage du dessus et OTAP</t>
  </si>
  <si>
    <t>(O) NIC 1-5</t>
  </si>
  <si>
    <t>Radio Portatif - (136-174) MHz avec garantie de 5 ans</t>
  </si>
  <si>
    <t>(O) NIC 1-6</t>
  </si>
  <si>
    <t>Radio Portatif - (136-174) MHz avec garantie de 7 ans</t>
  </si>
  <si>
    <t>(O) NIC 1-7</t>
  </si>
  <si>
    <t>Radio Portatif - (136-174) MHz avec garantie de 10 ans</t>
  </si>
  <si>
    <t>(C) NIC 1-8</t>
  </si>
  <si>
    <t>Radio Portatif - (136-174) MHz avec OTAP avec garantie de 5 ans</t>
  </si>
  <si>
    <t>(C) NIC 1-9</t>
  </si>
  <si>
    <t>Radio Portatif - (136-174) MHz avec OTAP avec garantie de 7 ans</t>
  </si>
  <si>
    <t>(C) NIC 1-10</t>
  </si>
  <si>
    <t>Radio Portatif - (136-174) MHz avec OTAP avec garantie de 10 ans</t>
  </si>
  <si>
    <t>(C) NIC 1-11</t>
  </si>
  <si>
    <t>Radio Portatif - (136-174) MHz avec Écran d`affichage du dessus avec garantie de 5 ans</t>
  </si>
  <si>
    <t>(C) NIC 1-12</t>
  </si>
  <si>
    <t>Radio Portatif - (136-174) MHz avec Écran d`affichage du dessus avec garantie de 7 ans</t>
  </si>
  <si>
    <t>(C) NIC 1-13</t>
  </si>
  <si>
    <t>Radio Portatif - (136-174) MHz avec Écran d`affichage du dessus avec garantie de 10 ans</t>
  </si>
  <si>
    <t>(C) NIC 1-14</t>
  </si>
  <si>
    <t>Radio Portatif - (136-174) MHz avec Écran d`affichage du dessus, OTAP et avec garantie de 5 ans</t>
  </si>
  <si>
    <t>(C) NIC 1-15</t>
  </si>
  <si>
    <t>Radio Portatif - (136-174) MHz avec Écran d`affichage du dessus, OTAP et avec garantie de 7 ans</t>
  </si>
  <si>
    <t>(C) NIC 1-16</t>
  </si>
  <si>
    <t>Radio Portatif - (136-174) MHz avec Écran d`affichage du dessus, OTAP et avec garantie de 10 ans</t>
  </si>
  <si>
    <t>(O) NIC 1-17</t>
  </si>
  <si>
    <t>Radio Portatif - (400-470) MHz</t>
  </si>
  <si>
    <t>(C) NIC 1-18</t>
  </si>
  <si>
    <t>Radio Portatif - (400-470) MHz avec OTAP</t>
  </si>
  <si>
    <t>(C) NIC 1-19</t>
  </si>
  <si>
    <t>Radio Portatif - (400-470) MHz avec Écran d`affichage du dessus</t>
  </si>
  <si>
    <t>(C) NIC 1-20</t>
  </si>
  <si>
    <t>Radio Portatif - (400-470) MHz avec Écran d`affichage du dessus et OTAP</t>
  </si>
  <si>
    <t>(O) NIC 1-21</t>
  </si>
  <si>
    <t>Radio Portatif - (400-470) MHz avec garantie de 5 ans</t>
  </si>
  <si>
    <t>(O) NIC 1-22</t>
  </si>
  <si>
    <t>Radio Portatif - (400-470) MHz avec garantie de 7 ans</t>
  </si>
  <si>
    <t>(O) NIC 1-23</t>
  </si>
  <si>
    <t>Radio Portatif - (400-470) MHz avec garantie de 10 ans</t>
  </si>
  <si>
    <t>(C) NIC 1-24</t>
  </si>
  <si>
    <t>Radio Portatif - (400-470) MHz avec OTAP avec garantie de 5 ans</t>
  </si>
  <si>
    <t>(C) NIC 1-25</t>
  </si>
  <si>
    <t>Radio Portatif - (400-470) MHz avec OTAP avec garantie de 7 ans</t>
  </si>
  <si>
    <t>(C) NIC 1-26</t>
  </si>
  <si>
    <t>Radio Portatif - (400-470) MHz avec OTAP avec garantie de 10 ans</t>
  </si>
  <si>
    <t>(C) NIC 1-27</t>
  </si>
  <si>
    <t>Radio Portatif - (400-470) MHz avec Écran d`affichage du dessus avec garantie de 5 ans</t>
  </si>
  <si>
    <t>(C) NIC 1-28</t>
  </si>
  <si>
    <t>Radio Portatif - (400-470) MHz avec Écran d`affichage du dessus avec garantie de 7 ans</t>
  </si>
  <si>
    <t>(C) NIC 1-29</t>
  </si>
  <si>
    <t>Radio Portatif - (400-470) MHz avec Écran d`affichage du dessus avec garantie de 10 ans</t>
  </si>
  <si>
    <t>(C) NIC 1-30</t>
  </si>
  <si>
    <t>Radio Portatif - (400-470) MHz avec Écran d`affichage du dessus, OTAP et avec garantie de 5 ans</t>
  </si>
  <si>
    <t>(C) NIC 1-31</t>
  </si>
  <si>
    <t>Radio Portatif - (400-470) MHz avec Écran d`affichage du dessus, OTAP et avec garantie de 7 ans</t>
  </si>
  <si>
    <t>(C) NIC 1-32</t>
  </si>
  <si>
    <t>Radio Portatif - (400-470) MHz avec Écran d`affichage du dessus, OTAP et avec garantie de 10 ans</t>
  </si>
  <si>
    <t>(O) NIC 1-33</t>
  </si>
  <si>
    <t>Radio Portatif - (700-800) MHz</t>
  </si>
  <si>
    <t>(C) NIC 1-34</t>
  </si>
  <si>
    <t>Radio Portatif - (700-800MHz avec OTAP</t>
  </si>
  <si>
    <t>(C) NIC 1-35</t>
  </si>
  <si>
    <t>Radio Portatif - (700-800) MHz avec Écran d`affichage du dessus</t>
  </si>
  <si>
    <t>(C) NIC 1-36</t>
  </si>
  <si>
    <t>Radio Portatif - (700-800) MHz avec Écran d`affichage du dessus et OTAP</t>
  </si>
  <si>
    <t>(O) NIC 1-37</t>
  </si>
  <si>
    <t>Radio Portatif - (700-800) MHz avec garantie de 5 ans</t>
  </si>
  <si>
    <t>(O) NIC 1-38</t>
  </si>
  <si>
    <t>Radio Portatif - (700-800) MHz avec garantie de 7 ans</t>
  </si>
  <si>
    <t>(O) NIC 1-39</t>
  </si>
  <si>
    <t>Radio Portatif - (700-800) MHz avec garantie de 10 ans</t>
  </si>
  <si>
    <t>(C) NIC 1-40</t>
  </si>
  <si>
    <t>Radio Portatif - (700-800) MHz avec OTAP avec garantie de 5 ans</t>
  </si>
  <si>
    <t>(C) NIC 1-41</t>
  </si>
  <si>
    <t>Radio Portatif - (700-800) MHz avec OTAP avec garantie de 7 ans</t>
  </si>
  <si>
    <t>(C) NIC 1-42</t>
  </si>
  <si>
    <t>Radio Portatif - (700-800) MHz avec OTAP avec garantie de 10 ans</t>
  </si>
  <si>
    <t>(C) NIC 1-43</t>
  </si>
  <si>
    <t>Radio Portatif - (700-800) MHz avec Écran d`affichage du dessus avec garantie de 5 ans</t>
  </si>
  <si>
    <t>(C) NIC 1-44</t>
  </si>
  <si>
    <t>Radio Portatif - (700-800) MHz avec Écran d`affichage du dessus avec garantie de 7 ans</t>
  </si>
  <si>
    <t>(C) NIC 1-45</t>
  </si>
  <si>
    <t>Radio Portatif - (700-800) MHz avec Écran d`affichage du dessus avec garantie de 10 ans</t>
  </si>
  <si>
    <t>(C) NIC 1-46</t>
  </si>
  <si>
    <t>Radio Portatif - (700-800) MHz avec Écran d`affichage du dessus, OTAP et avec garantie de 5 ans</t>
  </si>
  <si>
    <t>(C) NIC 1-47</t>
  </si>
  <si>
    <t>Radio Portatif - (700-800) MHz avec Écran d`affichage du dessus, OTAP et avec garantie de 7 ans</t>
  </si>
  <si>
    <t>(C) NIC 1-48</t>
  </si>
  <si>
    <t>Radio Portatif - (700-800) MHz avec Écran d`affichage du dessus, OTAP et avec garantie de 10 ans</t>
  </si>
  <si>
    <t>NIC 1</t>
  </si>
  <si>
    <t>NIC 2</t>
  </si>
  <si>
    <t>NIC 3</t>
  </si>
  <si>
    <t>NIC 4</t>
  </si>
  <si>
    <t>NIC 5</t>
  </si>
  <si>
    <t>NIC 6</t>
  </si>
  <si>
    <t>NIC 7</t>
  </si>
  <si>
    <t>NIC 8</t>
  </si>
  <si>
    <t>NIC 9</t>
  </si>
  <si>
    <t>NIC 10</t>
  </si>
  <si>
    <t>NIC 1 -  Radio P25 portatif à bande simple, clavier complet</t>
  </si>
  <si>
    <t>NIC 1: Radio P25 portatif à bande simple, clavier complet</t>
  </si>
  <si>
    <t>PDSF</t>
  </si>
  <si>
    <t>NIC 2 -  Radio P25 portatif à bande simple, clavier limité</t>
  </si>
  <si>
    <t>NIC 2: Radio P25 portatif à bande simple, clavier limité</t>
  </si>
  <si>
    <t>NIC 3: Radio P25 portatif à bande simple, sans clavier</t>
  </si>
  <si>
    <t>NIC 3 - Radio P25 portatif à bande simple, sans clavier</t>
  </si>
  <si>
    <t xml:space="preserve">NIC 4: Accessoires pour Radio P25 portatif à bande simple </t>
  </si>
  <si>
    <t xml:space="preserve">NIC 4 - Accessoires pour Radio P25 portatif à bande simple </t>
  </si>
  <si>
    <t>Radio Portatif - Batterie au lithium-ion de grande capacité</t>
  </si>
  <si>
    <t>Radio Portatif - Batterie rechargeable de grande capacité</t>
  </si>
  <si>
    <t>Radio Portatif - Batterie</t>
  </si>
  <si>
    <t xml:space="preserve">Radio Portatif - Dispositifs de chargement de clé </t>
  </si>
  <si>
    <t>Logiciel de programmation radio et câble USB (2.0 or 3.0) pour Radio Portatifs</t>
  </si>
  <si>
    <t>Radio Portatif - Antenne flexible amovible, pourvue d’un revêtement (136-174) MHz</t>
  </si>
  <si>
    <t>Radio Portatif - Antenne flexible amovible, pourvue d’un revêtement (400-470) MHz</t>
  </si>
  <si>
    <t>Radio Portatif - Antenne flexible amovible, pourvue d’un revêtement (700-800) MHz</t>
  </si>
  <si>
    <t>Radio Portatif - Chargeur base simple</t>
  </si>
  <si>
    <t>Radio Portatif - Chargeur base multiple</t>
  </si>
  <si>
    <t>Radio Portatif - Chargeur véhiculaire</t>
  </si>
  <si>
    <t>Radio Portatif - Haut-parleur-microphone</t>
  </si>
  <si>
    <t>Radio Portatif - Trousses de casque et de casque d’écoute pour motocyclette et circulation</t>
  </si>
  <si>
    <t>Radio Portatif - Haut-parleur-microphone conçu pour l’environnement maritime</t>
  </si>
  <si>
    <t>Radio Portatif - Trousse de microphone d’oreille</t>
  </si>
  <si>
    <t>Radio Portatif - Trousses Bluetooth</t>
  </si>
  <si>
    <t>Radio Portatif - Accessoires de surveillance 3 fils avec écouteurs</t>
  </si>
  <si>
    <t>Radio Portatif - Accessoires de surveillance avec écouteurs à induction</t>
  </si>
  <si>
    <t>Radio Portatif - Microphone à conduction osseuse/crânienne</t>
  </si>
  <si>
    <t>Radio Portatif - étuis de transport en cuir avec courroies de retenue</t>
  </si>
  <si>
    <t>Radio Portatif - étuis de transport en nylon avec courroies de retenue</t>
  </si>
  <si>
    <t>Radio Portatif - Agrafe en D</t>
  </si>
  <si>
    <t>Radio Portatif - Pince de ceinture</t>
  </si>
  <si>
    <t>NIC 5 -Radio P25 mobile à bande simple, montage Tableau de bord</t>
  </si>
  <si>
    <t>NIC 5: Radio P25 mobile à bande simple, montage Tableau de bord</t>
  </si>
  <si>
    <t>Radio Mobile - (136-174) MHz</t>
  </si>
  <si>
    <t>Radio Mobile - (136-174) MHz avec OTAP</t>
  </si>
  <si>
    <t>Radio Mobile - (136-174) MHz avec garantie de 5 ans</t>
  </si>
  <si>
    <t>Radio Mobile - (136-174) MHz avec garantie de 7 ans</t>
  </si>
  <si>
    <t>Radio Mobile - (136-174) MHz avec garantie de 10 ans</t>
  </si>
  <si>
    <t>Radio Mobile - (136-174) MHz avec OTAP avec garantie de 5 ans</t>
  </si>
  <si>
    <t>Radio Mobile - (136-174) MHz avec OTAP avec garantie de 7 ans</t>
  </si>
  <si>
    <t>Radio Mobile - (136-174) MHz avec OTAP avec garantie de 10 ans</t>
  </si>
  <si>
    <t>Radio Mobile - (400-470) MHz</t>
  </si>
  <si>
    <t>Radio Mobile - (400-470) MHz avec OTAP</t>
  </si>
  <si>
    <t>Radio Mobile - (400-470) MHz avec garantie de 5 ans</t>
  </si>
  <si>
    <t>Radio Mobile - (400-470) MHz avec garantie de 7 ans</t>
  </si>
  <si>
    <t>Radio Mobile - (400-470) MHz avec garantie de 10 ans</t>
  </si>
  <si>
    <t>Radio Mobile - (400-470) MHz avec OTAP avec garantie de 5 ans</t>
  </si>
  <si>
    <t>Radio Mobile - (400-470) MHz avec OTAP avec garantie de 7 ans</t>
  </si>
  <si>
    <t>Radio Mobile - (400-470) MHz avec OTAP avec garantie de 10 ans</t>
  </si>
  <si>
    <t>Radio Mobile - (700-800) MHz</t>
  </si>
  <si>
    <t>Radio Mobile - (700-800) MHz avec OTAP</t>
  </si>
  <si>
    <t>Radio Mobile - (700-800) MHz avec garantie de 5 ans</t>
  </si>
  <si>
    <t>Radio Mobile - (700-800) MHz avec garantie de 7 ans</t>
  </si>
  <si>
    <t>Radio Mobile - (700-800) MHz avec garantie de 10 ans</t>
  </si>
  <si>
    <t>Radio Mobile - (700-800) MHz avec OTAP avec garantie de 5 ans</t>
  </si>
  <si>
    <t>Radio Mobile - (700-800) MHz avec OTAP avec garantie de 7 ans</t>
  </si>
  <si>
    <t>Radio Mobile - (700-800) MHz avec OTAP avec garantie de 10 ans</t>
  </si>
  <si>
    <t xml:space="preserve">NIC 6: Accessoires pour Radio P25 mobile à bande simple, montage Tableau de bord </t>
  </si>
  <si>
    <t>NIC 6 - Accessoires pour Radio P25 mobile à bande simple, montage Tableau de bord</t>
  </si>
  <si>
    <t xml:space="preserve">Radio Mobile - Dispositifs de chargement de clé </t>
  </si>
  <si>
    <t>Logiciel de programmation radio et câble USB (2.0 or 3.0) pour Radios mobile</t>
  </si>
  <si>
    <t>Radio Mobile - antenne (136-174) MHz</t>
  </si>
  <si>
    <t>Radio Mobile - antenne (400-470) MHz</t>
  </si>
  <si>
    <t>Radio Mobile - antenne (700-800) MHz</t>
  </si>
  <si>
    <t>Radio Mobile - Microphone externe</t>
  </si>
  <si>
    <t>Radio Mobile - Haut-parleur externe</t>
  </si>
  <si>
    <t>Radio Mobile - Bloc de commande</t>
  </si>
  <si>
    <t>Radio Mobile - Support de montage</t>
  </si>
  <si>
    <t>NIC 7: Radio P25 mobile à bande simple, montage Tronc</t>
  </si>
  <si>
    <t>NIC 7 - Radio P25 mobile à bande simple, montage Tronc</t>
  </si>
  <si>
    <t>Radio Mobile - Bloc de commande simple (136-174) MHz</t>
  </si>
  <si>
    <t>Radio Mobile - Bloc de commande  double (136-174) MHz</t>
  </si>
  <si>
    <t>Radio Mobile - Bloc de commande simple (136-174) MHz avec OTAP</t>
  </si>
  <si>
    <t>Radio Mobile - Bloc de commande  double (136-174) MHz avec OTAP</t>
  </si>
  <si>
    <t>Radio Mobile - Bloc de commande simple (136-174) MHz avec garantie de 5 ans</t>
  </si>
  <si>
    <t>Radio Mobile - Bloc de commande  double (136-174) MHz avec garantie de 5 ans</t>
  </si>
  <si>
    <t>Radio Mobile - Bloc de commande simple (136-174) MHz avec garantie de 7 ans</t>
  </si>
  <si>
    <t>Radio Mobile - Bloc de commande double (136-174) MHz avec garantie de 7 ans</t>
  </si>
  <si>
    <t>Radio Mobile - Bloc de commande simple (136-174) MHz avec garantie de 10 ans</t>
  </si>
  <si>
    <t>Radio Mobile - Bloc de commande double (136-174) MHz avec garantie de 10 ans</t>
  </si>
  <si>
    <t>Radio Mobile - Bloc de commande simple (136-174) MHz avec OTAP avec garantie de 5 ans</t>
  </si>
  <si>
    <t>Radio Mobile - Bloc de commande  double (136-174) MHz avec OTAP avec garantie de 5 ans</t>
  </si>
  <si>
    <t>Radio Mobile - Bloc de commande simple (136-174) MHz avec OTAP avec garantie de 7 ans</t>
  </si>
  <si>
    <t>Radio Mobile - Bloc de commande double (136-174) MHz avec OTAP avec garantie de 7 ans</t>
  </si>
  <si>
    <t>Radio Mobile - Bloc de commande simple (136-174) MHz avec OTAP avec garantie de 10 ans</t>
  </si>
  <si>
    <t>Radio Mobile - Bloc de commande double (136-174) MHz avec OTAP avec garantie de 10 ans</t>
  </si>
  <si>
    <t>Radio Mobile - Bloc de commande simple (400-470) MHz</t>
  </si>
  <si>
    <t>Radio Mobile - Bloc de commande  double (400-470) MHz</t>
  </si>
  <si>
    <t>Radio Mobile - Bloc de commande simple (400-470) MHz avec OTAP</t>
  </si>
  <si>
    <t>Radio Mobile - Bloc de commande  double (400-470) MHz avec OTAP</t>
  </si>
  <si>
    <t>Radio Mobile - Bloc de commande simple (400-470) MHz avec garantie de 5 ans</t>
  </si>
  <si>
    <t>Radio Mobile - Bloc de commande  double (400-470) MHz avec garantie de 5 ans</t>
  </si>
  <si>
    <t>Radio Mobile - Bloc de commande simple (400-470) MHz avec garantie de 7 ans</t>
  </si>
  <si>
    <t>Radio Mobile - Bloc de commande double (400-470) MHz avec garantie de 7 ans</t>
  </si>
  <si>
    <t>Radio Mobile - Bloc de commande simple (400-470) MHz avec garantie de 10 ans</t>
  </si>
  <si>
    <t>Radio Mobile - Bloc de commande double (400-470) MHz avec garantie de 10 ans</t>
  </si>
  <si>
    <t>Radio Mobile - Bloc de commande simple (400-470) MHz avec OTAP avec garantie de 5 ans</t>
  </si>
  <si>
    <t>Radio Mobile - Bloc de commande  double (400-470) MHz avec OTAP avec garantie de 5 ans</t>
  </si>
  <si>
    <t>Radio Mobile - Bloc de commande simple (400-470) MHz avec OTAP avec garantie de 7 ans</t>
  </si>
  <si>
    <t>Radio Mobile - Bloc de commande double (400-470) MHz avec OTAP avec garantie de 7 ans</t>
  </si>
  <si>
    <t>Radio Mobile - Bloc de commande simple (400-470) MHz avec OTAP avec garantie de 10 ans</t>
  </si>
  <si>
    <t>Radio Mobile - Bloc de commande double (400-470) MHz avec OTAP avec garantie de 10 ans</t>
  </si>
  <si>
    <t>Radio Mobile - Bloc de commande simple (700-800) MHz</t>
  </si>
  <si>
    <t>Radio Mobile - Bloc de commande  double (700-800) MHz</t>
  </si>
  <si>
    <t>Radio Mobile - Bloc de commande simple (700-800) MHz avec OTAP</t>
  </si>
  <si>
    <t>Radio Mobile - Bloc de commande  double (700-800) MHz avec OTAP</t>
  </si>
  <si>
    <t>Radio Mobile - Bloc de commande simple (700-800) MHz avec garantie de 5 ans</t>
  </si>
  <si>
    <t>Radio Mobile - Bloc de commande  double (700-800) MHz avec garantie de 5 ans</t>
  </si>
  <si>
    <t>Radio Mobile - Bloc de commande simple (700-800) MHz avec garantie de 7 ans</t>
  </si>
  <si>
    <t>Radio Mobile - Bloc de commande double (700-800) MHz avec garantie de 7 ans</t>
  </si>
  <si>
    <t>Radio Mobile - Bloc de commande simple (700-800) MHz avec garantie de 10 ans</t>
  </si>
  <si>
    <t>Radio Mobile - Bloc de commande double (700-800) MHz avec garantie de 10 ans</t>
  </si>
  <si>
    <t>Radio Mobile - Bloc de commande simple (700-800) MHz avec OTAP avec garantie de 5 ans</t>
  </si>
  <si>
    <t>Radio Mobile - Bloc de commande  double (700-800) MHz avec OTAP avec garantie de 5 ans</t>
  </si>
  <si>
    <t>Radio Mobile - Bloc de commande simple (700-800) MHz avec OTAP avec garantie de 7 ans</t>
  </si>
  <si>
    <t>Radio Mobile - Bloc de commande double (700-800) MHz avec OTAP avec garantie de 7 ans</t>
  </si>
  <si>
    <t>Radio Mobile - Bloc de commande simple (700-800) MHz avec OTAP avec garantie de 10 ans</t>
  </si>
  <si>
    <t>Radio Mobile - Bloc de commande double (700-800) MHz avec OTAP avec garantie de 10 ans</t>
  </si>
  <si>
    <t xml:space="preserve">NIC 8: Accessoires pour Radio P25 mobile à bande simple, montage Tronc </t>
  </si>
  <si>
    <t xml:space="preserve">NIC 8 - Accessoires pour Radio P25 mobile à bande simple, montage Tronc </t>
  </si>
  <si>
    <t xml:space="preserve">Logiciel de programmation radio et câble USB (2.0 or 3.0) pour Radio Mobile </t>
  </si>
  <si>
    <t>Radio Mobile – Bloc de commande a contrôle radio simple</t>
  </si>
  <si>
    <t>Radio Mobile - Bloc de commande a contrôle radio multiple</t>
  </si>
  <si>
    <t>Radio Mobile -  Câble du bloc de commande avec connecteurs verrouillables (au moins 5 mètres)</t>
  </si>
  <si>
    <t>Radio Mobile – Support de montage à plat</t>
  </si>
  <si>
    <t>NIC 9: Radio P25 mobile à bande simple, montage Discret</t>
  </si>
  <si>
    <t>NIC 9 - Radio P25 mobile à bande simple, montage Discret</t>
  </si>
  <si>
    <t xml:space="preserve">NIC 10: Accessoires pour Radio P25 mobile à bande simple, montage Discret </t>
  </si>
  <si>
    <t xml:space="preserve">NIC 10 - Accessoires pour Radio P25 mobile à bande simple, montage Discret  </t>
  </si>
  <si>
    <t>Logiciel de programmation radio et câble USB (2.0 or 3.0) pour Radio Mobile</t>
  </si>
  <si>
    <t>Radio Mobile - antenne a profile discret (136-174) MHz</t>
  </si>
  <si>
    <t>Radio Mobile - antenne a profile discret (400-470) MHz</t>
  </si>
  <si>
    <t>Radio Mobile - antenne a profile discret (700-800) MHz</t>
  </si>
  <si>
    <t xml:space="preserve">Radio Mobile – Bloc de commande portatif avec microphone intégré </t>
  </si>
  <si>
    <t>Radio Mobile – Câble du bloc de commande portatif avec connecteurs verrouillables (au moins 5 mètres)</t>
  </si>
  <si>
    <t>De 1 à 100 unités</t>
  </si>
  <si>
    <t>De 101 à 250 Unités</t>
  </si>
  <si>
    <t>De 251 à 600 Unités</t>
  </si>
  <si>
    <t>De 601 à 1000 Unités</t>
  </si>
  <si>
    <t>Plus que 1000 Unités</t>
  </si>
  <si>
    <t>Gamme d`escompte</t>
  </si>
  <si>
    <t>Prix total agrégé pour chaque NIC obligatoire</t>
  </si>
  <si>
    <t>Total agrégé NICs obligatoires</t>
  </si>
  <si>
    <t>RABAIS</t>
  </si>
  <si>
    <t>Afin que votre offre financière pour être jugée recevable, vous devez fournir le prix de détail suggéré par le fabricant (PDSF) en dollars canadiens (CAD) pour chaque Item de Numéro d`inscription de contrat (NIC (O) Obligatoire et NIC (C) Coté) et un rabais ferme gamme d'escompte pour tous les NICs figurant sur la feuille de travail Offre financière de ce classeur.</t>
  </si>
  <si>
    <t>Une fois que vous remplissez tous les pourcentages de remise dans la feuille de travail offre financière, les prix réduits pour tous les NICs seront automatiquement calculés et affichés sur la feuille de travail Prix réduits.</t>
  </si>
  <si>
    <r>
      <t xml:space="preserve">Aux fins de l'évaluation des offres, seuls les prix réduits pour les NICS (O) (prix indiqués en </t>
    </r>
    <r>
      <rPr>
        <sz val="11"/>
        <color rgb="FF00B050"/>
        <rFont val="Arial"/>
        <family val="2"/>
      </rPr>
      <t>vert</t>
    </r>
    <r>
      <rPr>
        <sz val="11"/>
        <rFont val="Arial"/>
        <family val="2"/>
      </rPr>
      <t xml:space="preserve">) seront résumés et utilisés pour calculer les prix agrégés de toutes les NICs (O). Ce prix total sera ensuite utilisé dans la formule spécifiée à la partie 4 de la DOC, à la section 5. </t>
    </r>
    <r>
      <rPr>
        <b/>
        <sz val="11"/>
        <rFont val="Arial"/>
        <family val="2"/>
      </rPr>
      <t xml:space="preserve">Méthode de sélection – Note combinée la plus haute sur le plan du mérite technique et du prix pour chaque volet.
</t>
    </r>
  </si>
  <si>
    <t xml:space="preserve">Vous devez fournir un PDSF et offrir un rabais pour chaque NIC afin que votre offre financière soit jugée recevable. Votre offre financière sera jugée non recevable si elle est présentée telle quelle.
</t>
  </si>
  <si>
    <t>Instructions pour l`offre financière</t>
  </si>
  <si>
    <t>(O) NIC 2-1</t>
  </si>
  <si>
    <t>(C) NIC 2-2</t>
  </si>
  <si>
    <t>(C) NIC 2-3</t>
  </si>
  <si>
    <t>(C) NIC 2-4</t>
  </si>
  <si>
    <t>(O) NIC 2-5</t>
  </si>
  <si>
    <t>(O) NIC 2-6</t>
  </si>
  <si>
    <t>(O) NIC 2-7</t>
  </si>
  <si>
    <t>(C) NIC 2-8</t>
  </si>
  <si>
    <t>(C) NIC 2-9</t>
  </si>
  <si>
    <t>(C) NIC 2-10</t>
  </si>
  <si>
    <t>(C) NIC 2-11</t>
  </si>
  <si>
    <t>(C) NIC 2-12</t>
  </si>
  <si>
    <t>(C) NIC 2-13</t>
  </si>
  <si>
    <t>(C) NIC 2-14</t>
  </si>
  <si>
    <t>(C) NIC 2-15</t>
  </si>
  <si>
    <t>(C) NIC 2-16</t>
  </si>
  <si>
    <t>(O) NIC 2-17</t>
  </si>
  <si>
    <t>(C) NIC 2-18</t>
  </si>
  <si>
    <t>(C) NIC 2-19</t>
  </si>
  <si>
    <t>(C) NIC 2-20</t>
  </si>
  <si>
    <t>(O) NIC 2-21</t>
  </si>
  <si>
    <t>(O) NIC 2-22</t>
  </si>
  <si>
    <t>(O) NIC 2-23</t>
  </si>
  <si>
    <t>(C) NIC 2-24</t>
  </si>
  <si>
    <t>(C) NIC 2-25</t>
  </si>
  <si>
    <t>(C) NIC 2-26</t>
  </si>
  <si>
    <t>(C) NIC 2-27</t>
  </si>
  <si>
    <t>(C) NIC 2-28</t>
  </si>
  <si>
    <t>(C) NIC 2-29</t>
  </si>
  <si>
    <t>(C) NIC 2-30</t>
  </si>
  <si>
    <t>(C) NIC 2-31</t>
  </si>
  <si>
    <t>(C) NIC 2-32</t>
  </si>
  <si>
    <t>(O) NIC 2-33</t>
  </si>
  <si>
    <t>(C) NIC 2-34</t>
  </si>
  <si>
    <t>(C) NIC 2-35</t>
  </si>
  <si>
    <t>(C) NIC 2-36</t>
  </si>
  <si>
    <t>(O) NIC 2-37</t>
  </si>
  <si>
    <t>(O) NIC 2-38</t>
  </si>
  <si>
    <t>(O) NIC 2-39</t>
  </si>
  <si>
    <t>(C) NIC 2-40</t>
  </si>
  <si>
    <t>(C) NIC 2-41</t>
  </si>
  <si>
    <t>(C) NIC 2-42</t>
  </si>
  <si>
    <t>(C) NIC 2-43</t>
  </si>
  <si>
    <t>(C) NIC 2-44</t>
  </si>
  <si>
    <t>(C) NIC 2-45</t>
  </si>
  <si>
    <t>(C) NIC 2-46</t>
  </si>
  <si>
    <t>(C) NIC 2-47</t>
  </si>
  <si>
    <t>(C) NIC 2-48</t>
  </si>
  <si>
    <t>(O) NIC 3-1</t>
  </si>
  <si>
    <t>(C) NIC 3-2</t>
  </si>
  <si>
    <t>(C) NIC 3-3</t>
  </si>
  <si>
    <t>(C) NIC 3-4</t>
  </si>
  <si>
    <t>(O) NIC 3-5</t>
  </si>
  <si>
    <t>(O) NIC 3-6</t>
  </si>
  <si>
    <t>(O) NIC 3-7</t>
  </si>
  <si>
    <t>(C) NIC 3-8</t>
  </si>
  <si>
    <t>(C) NIC 3-9</t>
  </si>
  <si>
    <t>(C) NIC 3-10</t>
  </si>
  <si>
    <t>(C) NIC 3-11</t>
  </si>
  <si>
    <t>(C) NIC 3-12</t>
  </si>
  <si>
    <t>(C) NIC 3-13</t>
  </si>
  <si>
    <t>(C) NIC 3-14</t>
  </si>
  <si>
    <t>(C) NIC 3-15</t>
  </si>
  <si>
    <t>(C) NIC 3-16</t>
  </si>
  <si>
    <t>(O) NIC 3-17</t>
  </si>
  <si>
    <t>(C) NIC 3-18</t>
  </si>
  <si>
    <t>(C) NIC 3-19</t>
  </si>
  <si>
    <t>(C) NIC 3-20</t>
  </si>
  <si>
    <t>(O) NIC 3-21</t>
  </si>
  <si>
    <t>(O) NIC 3-22</t>
  </si>
  <si>
    <t>(O) NIC 3-23</t>
  </si>
  <si>
    <t>(C) NIC 3-24</t>
  </si>
  <si>
    <t>(C) NIC 3-25</t>
  </si>
  <si>
    <t>(C) NIC 3-26</t>
  </si>
  <si>
    <t>(C) NIC 3-27</t>
  </si>
  <si>
    <t>(C) NIC 3-28</t>
  </si>
  <si>
    <t>(C) NIC 3-29</t>
  </si>
  <si>
    <t>(C) NIC 3-30</t>
  </si>
  <si>
    <t>(C) NIC 3-31</t>
  </si>
  <si>
    <t>(C) NIC 3-32</t>
  </si>
  <si>
    <t>(O) NIC 3-33</t>
  </si>
  <si>
    <t>(C) NIC 3-34</t>
  </si>
  <si>
    <t>(C) NIC 3-35</t>
  </si>
  <si>
    <t>(C) NIC 3-36</t>
  </si>
  <si>
    <t>(O) NIC 3-37</t>
  </si>
  <si>
    <t>(O) NIC 3-38</t>
  </si>
  <si>
    <t>(O) NIC 3-39</t>
  </si>
  <si>
    <t>(C) NIC 3-40</t>
  </si>
  <si>
    <t>(C) NIC 3-41</t>
  </si>
  <si>
    <t>(C) NIC 3-42</t>
  </si>
  <si>
    <t>(C) NIC 3-43</t>
  </si>
  <si>
    <t>(C) NIC 3-44</t>
  </si>
  <si>
    <t>(C) NIC 3-45</t>
  </si>
  <si>
    <t>(C) NIC 3-46</t>
  </si>
  <si>
    <t>(C) NIC 3-47</t>
  </si>
  <si>
    <t>(C) NIC 3-48</t>
  </si>
  <si>
    <t>(O) NIC 4-1</t>
  </si>
  <si>
    <t>(O) NIC 4-2</t>
  </si>
  <si>
    <t>(C) NIC 4-3</t>
  </si>
  <si>
    <t>(O) NIC 4-4</t>
  </si>
  <si>
    <t>(O) NIC 4-5</t>
  </si>
  <si>
    <t>(O) NIC 4-6</t>
  </si>
  <si>
    <t>(O) NIC 4-7</t>
  </si>
  <si>
    <t>(O) NIC 4-8</t>
  </si>
  <si>
    <t>(O) NIC 4-9</t>
  </si>
  <si>
    <t>(O) NIC 4-10</t>
  </si>
  <si>
    <t>(O) NIC 4-11</t>
  </si>
  <si>
    <t>(O) NIC 4-12</t>
  </si>
  <si>
    <t>(O) NIC 4-13</t>
  </si>
  <si>
    <t>(O) NIC 4-14</t>
  </si>
  <si>
    <t>(O) NIC 4-15</t>
  </si>
  <si>
    <t>(O) NIC 4-16</t>
  </si>
  <si>
    <t>(O) NIC 4-17</t>
  </si>
  <si>
    <t>(O) NIC 4-18</t>
  </si>
  <si>
    <t>(O) NIC 4-19</t>
  </si>
  <si>
    <t>(O) NIC 4-20</t>
  </si>
  <si>
    <t>(O) NIC 4-21</t>
  </si>
  <si>
    <t>(O) NIC 4-22</t>
  </si>
  <si>
    <t>(O) NIC 4-23</t>
  </si>
  <si>
    <t>(O) NIC 5-1</t>
  </si>
  <si>
    <t>(C) NIC 5-2</t>
  </si>
  <si>
    <t>(O) NIC 5-3</t>
  </si>
  <si>
    <t>(O) NIC 5-4</t>
  </si>
  <si>
    <t>(O) NIC 5-5</t>
  </si>
  <si>
    <t>(C) NIC 5-6</t>
  </si>
  <si>
    <t>(C) NIC 5-7</t>
  </si>
  <si>
    <t>(C) NIC 5-8</t>
  </si>
  <si>
    <t>(O) NIC 5-9</t>
  </si>
  <si>
    <t>(C) NIC 5-10</t>
  </si>
  <si>
    <t>(O) NIC 5-11</t>
  </si>
  <si>
    <t>(O) NIC 5-12</t>
  </si>
  <si>
    <t>(O) NIC 5-13</t>
  </si>
  <si>
    <t>(C) NIC 5-14</t>
  </si>
  <si>
    <t>(C) NIC 5-15</t>
  </si>
  <si>
    <t>(C) NIC 5-16</t>
  </si>
  <si>
    <t>(O) NIC 5-17</t>
  </si>
  <si>
    <t>(C) NIC 5-18</t>
  </si>
  <si>
    <t>(O) NIC 5-19</t>
  </si>
  <si>
    <t>(O) NIC 5-20</t>
  </si>
  <si>
    <t>(O) NIC 5-21</t>
  </si>
  <si>
    <t>(C) NIC 5-22</t>
  </si>
  <si>
    <t>(C) NIC 5-23</t>
  </si>
  <si>
    <t>(C) NIC 5-24</t>
  </si>
  <si>
    <t>(O) NIC 6-1</t>
  </si>
  <si>
    <t>(O) NIC 6-2</t>
  </si>
  <si>
    <t>(O) NIC 6-3</t>
  </si>
  <si>
    <t>(O) NIC 6-4</t>
  </si>
  <si>
    <t>(O) NIC 6-5</t>
  </si>
  <si>
    <t>(O) NIC 6-6</t>
  </si>
  <si>
    <t>(O) NIC 6-7</t>
  </si>
  <si>
    <t>(O) NIC 6-8</t>
  </si>
  <si>
    <t>(O) NIC 6-9</t>
  </si>
  <si>
    <t>(O) NIC 7-1</t>
  </si>
  <si>
    <t>(O) NIC 7-2</t>
  </si>
  <si>
    <t>(C) NIC 7-3</t>
  </si>
  <si>
    <t>(C) NIC 7-4</t>
  </si>
  <si>
    <t>(O) NIC 7-5</t>
  </si>
  <si>
    <t>(O) NIC 7-6</t>
  </si>
  <si>
    <t>(O) NIC 7-7</t>
  </si>
  <si>
    <t>(O) NIC 7-8</t>
  </si>
  <si>
    <t>(O) NIC 7-9</t>
  </si>
  <si>
    <t>(O) NIC 7-10</t>
  </si>
  <si>
    <t>(C) NIC 7-11</t>
  </si>
  <si>
    <t>(C) NIC 7-12</t>
  </si>
  <si>
    <t>(C) NIC 7-13</t>
  </si>
  <si>
    <t>(C) NIC 7-14</t>
  </si>
  <si>
    <t>(C) NIC 7-15</t>
  </si>
  <si>
    <t>(C) NIC 7-16</t>
  </si>
  <si>
    <t>(O) NIC 7-17</t>
  </si>
  <si>
    <t>(O) NIC 7-18</t>
  </si>
  <si>
    <t>(C) NIC 7-19</t>
  </si>
  <si>
    <t>(C) NIC 7-20</t>
  </si>
  <si>
    <t>(O) NIC 7-21</t>
  </si>
  <si>
    <t>(O) NIC 7-22</t>
  </si>
  <si>
    <t>(O) NIC 7-23</t>
  </si>
  <si>
    <t>(O) NIC 7-24</t>
  </si>
  <si>
    <t>(O) NIC 7-25</t>
  </si>
  <si>
    <t>(O) NIC 7-26</t>
  </si>
  <si>
    <t>(C) NIC 7-27</t>
  </si>
  <si>
    <t>(C) NIC 7-28</t>
  </si>
  <si>
    <t>(C) NIC 7-29</t>
  </si>
  <si>
    <t>(C) NIC 7-30</t>
  </si>
  <si>
    <t>(C) NIC 7-31</t>
  </si>
  <si>
    <t>(C) NIC 7-32</t>
  </si>
  <si>
    <t>(O) NIC 7-33</t>
  </si>
  <si>
    <t>(O) NIC 7-34</t>
  </si>
  <si>
    <t>(C) NIC 7-35</t>
  </si>
  <si>
    <t>(C) NIC 7-36</t>
  </si>
  <si>
    <t>(O) NIC 7-37</t>
  </si>
  <si>
    <t>(O) NIC 7-38</t>
  </si>
  <si>
    <t>(O) NIC 7-39</t>
  </si>
  <si>
    <t>(O) NIC 7-40</t>
  </si>
  <si>
    <t>(O) NIC 7-41</t>
  </si>
  <si>
    <t>(O) NIC 7-42</t>
  </si>
  <si>
    <t>(C) NIC 7-43</t>
  </si>
  <si>
    <t>(C) NIC 7-44</t>
  </si>
  <si>
    <t>(C) NIC 7-45</t>
  </si>
  <si>
    <t>(C) NIC 7-46</t>
  </si>
  <si>
    <t>(C) NIC 7-47</t>
  </si>
  <si>
    <t>(C) NIC 7-48</t>
  </si>
  <si>
    <t>(O) NIC 8-1</t>
  </si>
  <si>
    <t>(O) NIC 8-2</t>
  </si>
  <si>
    <t>(O) NIC 8-3</t>
  </si>
  <si>
    <t>(O) NIC 8-4</t>
  </si>
  <si>
    <t>(O) NIC 8-5</t>
  </si>
  <si>
    <t>(O) NIC 8-6</t>
  </si>
  <si>
    <t>(O) NIC 8-7</t>
  </si>
  <si>
    <t>(O) NIC 8-8</t>
  </si>
  <si>
    <t>(C) NIC 8-9</t>
  </si>
  <si>
    <t>(O) NIC 8-10</t>
  </si>
  <si>
    <t>(O) NIC 8-11</t>
  </si>
  <si>
    <t>(O) NIC 9-1</t>
  </si>
  <si>
    <t>(C) NIC 9-2</t>
  </si>
  <si>
    <t>(O) NIC 9-3</t>
  </si>
  <si>
    <t>(O) NIC 9-4</t>
  </si>
  <si>
    <t>(O) NIC 9-5</t>
  </si>
  <si>
    <t>(C) NIC 9-6</t>
  </si>
  <si>
    <t>(C) NIC 9-7</t>
  </si>
  <si>
    <t>(C) NIC 9-8</t>
  </si>
  <si>
    <t>(O) NIC 9-9</t>
  </si>
  <si>
    <t>(C) NIC 9-10</t>
  </si>
  <si>
    <t>(O) NIC 9-11</t>
  </si>
  <si>
    <t>(O) NIC 9-12</t>
  </si>
  <si>
    <t>(O) NIC 9-13</t>
  </si>
  <si>
    <t>(C) NIC 9-14</t>
  </si>
  <si>
    <t>(C) NIC 9-15</t>
  </si>
  <si>
    <t>(C) NIC 9-16</t>
  </si>
  <si>
    <t>(O) NIC 9-17</t>
  </si>
  <si>
    <t>(C) NIC 9-18</t>
  </si>
  <si>
    <t>(O) NIC 9-19</t>
  </si>
  <si>
    <t>(O) NIC 9-20</t>
  </si>
  <si>
    <t>(O) NIC 9-21</t>
  </si>
  <si>
    <t>(C) NIC 9-22</t>
  </si>
  <si>
    <t>(C) NIC 9-23</t>
  </si>
  <si>
    <t>(C) NIC 9-24</t>
  </si>
  <si>
    <t>(O) NIC 10-1</t>
  </si>
  <si>
    <t>(O) NIC 10-2</t>
  </si>
  <si>
    <t>(C) NIC 10-3</t>
  </si>
  <si>
    <t>(C) NIC 10-4</t>
  </si>
  <si>
    <t>(C) NIC 10-5</t>
  </si>
  <si>
    <t>(O) NIC 10-6</t>
  </si>
  <si>
    <t>(O) NIC 10-7</t>
  </si>
  <si>
    <t>(O) NIC 10-8</t>
  </si>
  <si>
    <t xml:space="preserve">Total agrégé de tous les prix NIC obligatoires utilisés aux fins de la base de sélection de la DOC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</si>
</sst>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0.000000"/>
  </numFmts>
  <fonts count="20" x14ac:knownFonts="1">
    <font>
      <sz val="11"/>
      <color theme="1"/>
      <name val="Calibri"/>
      <family val="2"/>
      <scheme val="minor"/>
    </font>
    <font>
      <b/>
      <sz val="11"/>
      <color rgb="FF0070C0"/>
      <name val="Arial"/>
      <family val="2"/>
    </font>
    <font>
      <b/>
      <sz val="10"/>
      <color theme="1"/>
      <name val="Arial"/>
      <family val="2"/>
    </font>
    <font>
      <sz val="10"/>
      <color theme="1"/>
      <name val="Arial"/>
      <family val="2"/>
    </font>
    <font>
      <sz val="11"/>
      <color theme="1"/>
      <name val="Calibri"/>
      <family val="2"/>
      <scheme val="minor"/>
    </font>
    <font>
      <sz val="11"/>
      <color theme="5"/>
      <name val="Calibri"/>
      <family val="2"/>
      <scheme val="minor"/>
    </font>
    <font>
      <b/>
      <sz val="11"/>
      <color rgb="FFFF0000"/>
      <name val="Calibri"/>
      <family val="2"/>
      <scheme val="minor"/>
    </font>
    <font>
      <sz val="18"/>
      <color theme="1"/>
      <name val="Arial"/>
      <family val="2"/>
    </font>
    <font>
      <sz val="11"/>
      <name val="Arial"/>
      <family val="2"/>
    </font>
    <font>
      <sz val="11"/>
      <name val="Calibri"/>
      <family val="2"/>
      <scheme val="minor"/>
    </font>
    <font>
      <i/>
      <sz val="11"/>
      <name val="Arial"/>
      <family val="2"/>
    </font>
    <font>
      <b/>
      <sz val="8"/>
      <color theme="1"/>
      <name val="Arial"/>
      <family val="2"/>
    </font>
    <font>
      <sz val="11"/>
      <color rgb="FFFF0000"/>
      <name val="Calibri"/>
      <family val="2"/>
      <scheme val="minor"/>
    </font>
    <font>
      <sz val="10"/>
      <color rgb="FFFF0000"/>
      <name val="Arial"/>
      <family val="2"/>
    </font>
    <font>
      <sz val="10"/>
      <color rgb="FF00B050"/>
      <name val="Arial"/>
      <family val="2"/>
    </font>
    <font>
      <sz val="11"/>
      <color rgb="FF00B050"/>
      <name val="Calibri"/>
      <family val="2"/>
      <scheme val="minor"/>
    </font>
    <font>
      <b/>
      <sz val="9"/>
      <color rgb="FF0070C0"/>
      <name val="Arial"/>
      <family val="2"/>
    </font>
    <font>
      <sz val="11"/>
      <color rgb="FF00B050"/>
      <name val="Arial"/>
      <family val="2"/>
    </font>
    <font>
      <b/>
      <sz val="11"/>
      <name val="Arial"/>
      <family val="2"/>
    </font>
    <font>
      <b/>
      <sz val="12"/>
      <color theme="1"/>
      <name val="Calibri"/>
      <family val="2"/>
      <scheme val="minor"/>
    </font>
  </fonts>
  <fills count="7">
    <fill>
      <patternFill patternType="none"/>
    </fill>
    <fill>
      <patternFill patternType="gray125"/>
    </fill>
    <fill>
      <patternFill patternType="solid">
        <fgColor rgb="FFB8CCE4"/>
        <bgColor indexed="64"/>
      </patternFill>
    </fill>
    <fill>
      <patternFill patternType="solid">
        <fgColor rgb="FFFFFFFF"/>
        <bgColor indexed="64"/>
      </patternFill>
    </fill>
    <fill>
      <patternFill patternType="solid">
        <fgColor theme="1"/>
        <bgColor indexed="64"/>
      </patternFill>
    </fill>
    <fill>
      <patternFill patternType="solid">
        <fgColor theme="0"/>
        <bgColor indexed="64"/>
      </patternFill>
    </fill>
    <fill>
      <patternFill patternType="solid">
        <fgColor theme="0" tint="-0.499984740745262"/>
        <bgColor indexed="64"/>
      </patternFill>
    </fill>
  </fills>
  <borders count="12">
    <border>
      <left/>
      <right/>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right style="double">
        <color indexed="64"/>
      </right>
      <top style="double">
        <color indexed="64"/>
      </top>
      <bottom style="double">
        <color indexed="64"/>
      </bottom>
      <diagonal/>
    </border>
    <border>
      <left/>
      <right style="double">
        <color indexed="64"/>
      </right>
      <top style="double">
        <color indexed="64"/>
      </top>
      <bottom/>
      <diagonal/>
    </border>
    <border>
      <left/>
      <right style="double">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top/>
      <bottom style="double">
        <color indexed="64"/>
      </bottom>
      <diagonal/>
    </border>
    <border>
      <left/>
      <right/>
      <top style="double">
        <color indexed="64"/>
      </top>
      <bottom/>
      <diagonal/>
    </border>
    <border>
      <left style="double">
        <color indexed="64"/>
      </left>
      <right style="double">
        <color indexed="64"/>
      </right>
      <top/>
      <bottom/>
      <diagonal/>
    </border>
  </borders>
  <cellStyleXfs count="2">
    <xf numFmtId="0" fontId="0" fillId="0" borderId="0"/>
    <xf numFmtId="44" fontId="4" fillId="0" borderId="0" applyFont="0" applyFill="0" applyBorder="0" applyAlignment="0" applyProtection="0"/>
  </cellStyleXfs>
  <cellXfs count="55">
    <xf numFmtId="0" fontId="0" fillId="0" borderId="0" xfId="0"/>
    <xf numFmtId="0" fontId="1" fillId="2"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wrapText="1"/>
    </xf>
    <xf numFmtId="164" fontId="0" fillId="0" borderId="0" xfId="0" applyNumberFormat="1"/>
    <xf numFmtId="0" fontId="1" fillId="2" borderId="1" xfId="0" applyFont="1" applyFill="1" applyBorder="1" applyAlignment="1">
      <alignment horizontal="center" vertical="center" wrapText="1"/>
    </xf>
    <xf numFmtId="0" fontId="0" fillId="0" borderId="0" xfId="0" applyFill="1"/>
    <xf numFmtId="44" fontId="0" fillId="0" borderId="0" xfId="1" applyFont="1"/>
    <xf numFmtId="44" fontId="1" fillId="2" borderId="2" xfId="1" applyFont="1" applyFill="1" applyBorder="1" applyAlignment="1">
      <alignment horizontal="center" vertical="center" wrapText="1"/>
    </xf>
    <xf numFmtId="44" fontId="1" fillId="2" borderId="1" xfId="1" applyFont="1" applyFill="1" applyBorder="1" applyAlignment="1">
      <alignment horizontal="center" vertical="center" wrapText="1"/>
    </xf>
    <xf numFmtId="10" fontId="5" fillId="0" borderId="1" xfId="0" applyNumberFormat="1" applyFont="1" applyBorder="1"/>
    <xf numFmtId="0" fontId="6" fillId="4" borderId="1" xfId="0" applyFont="1" applyFill="1" applyBorder="1" applyAlignment="1">
      <alignment horizontal="center"/>
    </xf>
    <xf numFmtId="10" fontId="3" fillId="3" borderId="4" xfId="0" applyNumberFormat="1" applyFont="1" applyFill="1" applyBorder="1" applyAlignment="1" applyProtection="1">
      <alignment vertical="center" wrapText="1"/>
      <protection locked="0"/>
    </xf>
    <xf numFmtId="10" fontId="3" fillId="3" borderId="4" xfId="0" applyNumberFormat="1" applyFont="1" applyFill="1" applyBorder="1" applyAlignment="1" applyProtection="1">
      <alignment horizontal="left" vertical="center" wrapText="1" indent="5"/>
      <protection locked="0"/>
    </xf>
    <xf numFmtId="0" fontId="9" fillId="0" borderId="0" xfId="0" applyFont="1"/>
    <xf numFmtId="0" fontId="11" fillId="3" borderId="3" xfId="0" applyFont="1" applyFill="1" applyBorder="1" applyAlignment="1">
      <alignment horizontal="center" vertical="center" wrapText="1"/>
    </xf>
    <xf numFmtId="0" fontId="8" fillId="0" borderId="0" xfId="0" applyFont="1" applyAlignment="1">
      <alignment horizontal="left" vertical="top" wrapText="1"/>
    </xf>
    <xf numFmtId="44" fontId="13" fillId="5" borderId="6" xfId="1" applyFont="1" applyFill="1" applyBorder="1" applyAlignment="1" applyProtection="1">
      <alignment horizontal="left" vertical="center" indent="5"/>
      <protection locked="0"/>
    </xf>
    <xf numFmtId="44" fontId="14" fillId="5" borderId="6" xfId="1" applyFont="1" applyFill="1" applyBorder="1" applyAlignment="1" applyProtection="1">
      <alignment horizontal="left" vertical="center" indent="5"/>
      <protection locked="0"/>
    </xf>
    <xf numFmtId="44" fontId="15" fillId="0" borderId="1" xfId="1" applyFont="1" applyBorder="1"/>
    <xf numFmtId="44" fontId="15" fillId="0" borderId="0" xfId="0" applyNumberFormat="1" applyFont="1"/>
    <xf numFmtId="44" fontId="15" fillId="0" borderId="1" xfId="0" applyNumberFormat="1" applyFont="1" applyBorder="1"/>
    <xf numFmtId="44" fontId="12" fillId="0" borderId="1" xfId="1" applyFont="1" applyBorder="1"/>
    <xf numFmtId="44" fontId="12" fillId="0" borderId="1" xfId="0" applyNumberFormat="1" applyFont="1" applyBorder="1"/>
    <xf numFmtId="44" fontId="14" fillId="3" borderId="6" xfId="1" applyFont="1" applyFill="1" applyBorder="1" applyAlignment="1" applyProtection="1">
      <alignment horizontal="left" vertical="center" indent="5"/>
      <protection locked="0"/>
    </xf>
    <xf numFmtId="44" fontId="13" fillId="3" borderId="6" xfId="1" applyFont="1" applyFill="1" applyBorder="1" applyAlignment="1" applyProtection="1">
      <alignment horizontal="left" vertical="center" indent="5"/>
      <protection locked="0"/>
    </xf>
    <xf numFmtId="0" fontId="1" fillId="2" borderId="11" xfId="0" applyFont="1" applyFill="1" applyBorder="1" applyAlignment="1">
      <alignment horizontal="center" vertical="center" wrapText="1"/>
    </xf>
    <xf numFmtId="0" fontId="0" fillId="6" borderId="0" xfId="0" applyFill="1"/>
    <xf numFmtId="0" fontId="19" fillId="0" borderId="0" xfId="0" applyFont="1"/>
    <xf numFmtId="0" fontId="8" fillId="0" borderId="0" xfId="0" applyFont="1" applyAlignment="1">
      <alignment horizontal="left" vertical="top" wrapText="1"/>
    </xf>
    <xf numFmtId="0" fontId="7" fillId="0" borderId="0" xfId="0" applyFont="1" applyAlignment="1">
      <alignment horizontal="center"/>
    </xf>
    <xf numFmtId="0" fontId="10" fillId="0" borderId="0" xfId="0" applyFont="1" applyAlignment="1">
      <alignment horizontal="left" vertical="center" wrapText="1"/>
    </xf>
    <xf numFmtId="0" fontId="0" fillId="0" borderId="0" xfId="0" applyAlignment="1">
      <alignment horizontal="center"/>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7" xfId="0" applyFont="1" applyFill="1" applyBorder="1" applyAlignment="1">
      <alignment vertical="center" wrapText="1"/>
    </xf>
    <xf numFmtId="0" fontId="3" fillId="3" borderId="8" xfId="0" applyFont="1" applyFill="1" applyBorder="1" applyAlignment="1">
      <alignment vertical="center" wrapText="1"/>
    </xf>
    <xf numFmtId="0" fontId="3" fillId="3" borderId="4" xfId="0" applyFont="1" applyFill="1" applyBorder="1" applyAlignment="1">
      <alignment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0" borderId="0" xfId="0" applyFont="1" applyAlignment="1">
      <alignment horizontal="left" vertical="center"/>
    </xf>
    <xf numFmtId="0" fontId="16" fillId="2" borderId="7" xfId="0" applyFont="1" applyFill="1" applyBorder="1" applyAlignment="1">
      <alignment horizontal="center" vertical="center" wrapText="1"/>
    </xf>
    <xf numFmtId="0" fontId="3" fillId="3" borderId="1" xfId="0" applyFont="1" applyFill="1" applyBorder="1" applyAlignment="1">
      <alignment horizontal="left" vertical="top" wrapText="1"/>
    </xf>
    <xf numFmtId="0" fontId="1" fillId="2" borderId="1" xfId="0" applyFont="1" applyFill="1" applyBorder="1" applyAlignment="1">
      <alignment horizontal="center" vertical="center" wrapText="1"/>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10"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9" fillId="0" borderId="0" xfId="0" applyFont="1" applyAlignment="1">
      <alignment horizontal="right"/>
    </xf>
  </cellXfs>
  <cellStyles count="2">
    <cellStyle name="Currency" xfId="1" builtinId="4"/>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0"/>
  <sheetViews>
    <sheetView showGridLines="0" workbookViewId="0">
      <selection activeCell="G4" sqref="G4"/>
    </sheetView>
  </sheetViews>
  <sheetFormatPr defaultRowHeight="15" x14ac:dyDescent="0.25"/>
  <cols>
    <col min="1" max="1" width="3" customWidth="1"/>
    <col min="2" max="5" width="20.7109375" customWidth="1"/>
    <col min="6" max="6" width="3" customWidth="1"/>
  </cols>
  <sheetData>
    <row r="1" spans="2:5" ht="33.75" customHeight="1" x14ac:dyDescent="0.35">
      <c r="B1" s="31" t="s">
        <v>256</v>
      </c>
      <c r="C1" s="31"/>
      <c r="D1" s="31"/>
      <c r="E1" s="31"/>
    </row>
    <row r="2" spans="2:5" x14ac:dyDescent="0.25">
      <c r="E2" s="4"/>
    </row>
    <row r="3" spans="2:5" ht="78" customHeight="1" x14ac:dyDescent="0.25">
      <c r="B3" s="30" t="s">
        <v>252</v>
      </c>
      <c r="C3" s="30"/>
      <c r="D3" s="30"/>
      <c r="E3" s="30"/>
    </row>
    <row r="4" spans="2:5" x14ac:dyDescent="0.25">
      <c r="B4" s="15"/>
      <c r="C4" s="15"/>
      <c r="D4" s="15"/>
      <c r="E4" s="15"/>
    </row>
    <row r="5" spans="2:5" ht="43.5" customHeight="1" x14ac:dyDescent="0.25">
      <c r="B5" s="30" t="s">
        <v>253</v>
      </c>
      <c r="C5" s="30"/>
      <c r="D5" s="30"/>
      <c r="E5" s="30"/>
    </row>
    <row r="6" spans="2:5" ht="25.5" customHeight="1" x14ac:dyDescent="0.25">
      <c r="B6" s="17"/>
      <c r="C6" s="17"/>
      <c r="D6" s="17"/>
      <c r="E6" s="17"/>
    </row>
    <row r="7" spans="2:5" ht="80.25" customHeight="1" x14ac:dyDescent="0.25">
      <c r="B7" s="30" t="s">
        <v>254</v>
      </c>
      <c r="C7" s="30"/>
      <c r="D7" s="30"/>
      <c r="E7" s="30"/>
    </row>
    <row r="8" spans="2:5" x14ac:dyDescent="0.25">
      <c r="B8" s="15"/>
      <c r="C8" s="15"/>
      <c r="D8" s="15"/>
      <c r="E8" s="15"/>
    </row>
    <row r="9" spans="2:5" ht="83.25" customHeight="1" x14ac:dyDescent="0.25">
      <c r="B9" s="32" t="s">
        <v>255</v>
      </c>
      <c r="C9" s="32"/>
      <c r="D9" s="32"/>
      <c r="E9" s="32"/>
    </row>
    <row r="10" spans="2:5" x14ac:dyDescent="0.25">
      <c r="B10" s="15"/>
      <c r="C10" s="15"/>
      <c r="D10" s="15"/>
      <c r="E10" s="15"/>
    </row>
  </sheetData>
  <mergeCells count="5">
    <mergeCell ref="B3:E3"/>
    <mergeCell ref="B1:E1"/>
    <mergeCell ref="B5:E5"/>
    <mergeCell ref="B7:E7"/>
    <mergeCell ref="B9:E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361"/>
  <sheetViews>
    <sheetView workbookViewId="0">
      <selection activeCell="C21" sqref="C21:F21"/>
    </sheetView>
  </sheetViews>
  <sheetFormatPr defaultRowHeight="17.100000000000001" customHeight="1" x14ac:dyDescent="0.25"/>
  <cols>
    <col min="1" max="1" width="3" customWidth="1"/>
    <col min="2" max="2" width="13.140625" customWidth="1"/>
    <col min="3" max="3" width="22.28515625" customWidth="1"/>
    <col min="4" max="4" width="23.5703125" customWidth="1"/>
    <col min="5" max="5" width="23.28515625" customWidth="1"/>
    <col min="6" max="6" width="24.28515625" customWidth="1"/>
    <col min="7" max="7" width="24.7109375" style="8" customWidth="1"/>
    <col min="8" max="9" width="15.28515625" bestFit="1" customWidth="1"/>
  </cols>
  <sheetData>
    <row r="1" spans="1:16" ht="17.100000000000001" customHeight="1" x14ac:dyDescent="0.25">
      <c r="A1" s="43" t="s">
        <v>108</v>
      </c>
      <c r="B1" s="43"/>
      <c r="C1" s="43"/>
      <c r="D1" s="43"/>
      <c r="E1" s="43"/>
      <c r="F1" s="43"/>
      <c r="G1" s="43"/>
    </row>
    <row r="2" spans="1:16" ht="17.100000000000001" customHeight="1" thickBot="1" x14ac:dyDescent="0.3"/>
    <row r="3" spans="1:16" ht="17.100000000000001" customHeight="1" thickTop="1" thickBot="1" x14ac:dyDescent="0.3">
      <c r="B3" s="1" t="s">
        <v>0</v>
      </c>
      <c r="C3" s="40" t="s">
        <v>107</v>
      </c>
      <c r="D3" s="41"/>
      <c r="E3" s="41"/>
      <c r="F3" s="42"/>
      <c r="G3" s="10" t="s">
        <v>109</v>
      </c>
    </row>
    <row r="4" spans="1:16" ht="17.100000000000001" customHeight="1" thickTop="1" thickBot="1" x14ac:dyDescent="0.3">
      <c r="B4" s="3" t="s">
        <v>1</v>
      </c>
      <c r="C4" s="37" t="s">
        <v>2</v>
      </c>
      <c r="D4" s="38"/>
      <c r="E4" s="38"/>
      <c r="F4" s="39"/>
      <c r="G4" s="19"/>
      <c r="J4" s="33"/>
      <c r="K4" s="33"/>
      <c r="L4" s="33"/>
      <c r="M4" s="33"/>
    </row>
    <row r="5" spans="1:16" ht="17.100000000000001" customHeight="1" thickTop="1" thickBot="1" x14ac:dyDescent="0.3">
      <c r="B5" s="2" t="s">
        <v>3</v>
      </c>
      <c r="C5" s="37" t="s">
        <v>4</v>
      </c>
      <c r="D5" s="38"/>
      <c r="E5" s="38"/>
      <c r="F5" s="39"/>
      <c r="G5" s="18"/>
      <c r="J5" s="33"/>
      <c r="K5" s="33"/>
      <c r="L5" s="33"/>
      <c r="M5" s="33"/>
    </row>
    <row r="6" spans="1:16" ht="17.100000000000001" customHeight="1" thickTop="1" thickBot="1" x14ac:dyDescent="0.3">
      <c r="B6" s="2" t="s">
        <v>5</v>
      </c>
      <c r="C6" s="37" t="s">
        <v>6</v>
      </c>
      <c r="D6" s="38"/>
      <c r="E6" s="38"/>
      <c r="F6" s="39"/>
      <c r="G6" s="18"/>
      <c r="J6" s="33"/>
      <c r="K6" s="33"/>
      <c r="L6" s="33"/>
      <c r="M6" s="33"/>
    </row>
    <row r="7" spans="1:16" ht="17.100000000000001" customHeight="1" thickTop="1" thickBot="1" x14ac:dyDescent="0.3">
      <c r="B7" s="2" t="s">
        <v>7</v>
      </c>
      <c r="C7" s="37" t="s">
        <v>8</v>
      </c>
      <c r="D7" s="38"/>
      <c r="E7" s="38"/>
      <c r="F7" s="39"/>
      <c r="G7" s="18"/>
      <c r="J7" s="33"/>
      <c r="K7" s="33"/>
      <c r="L7" s="33"/>
      <c r="M7" s="33"/>
    </row>
    <row r="8" spans="1:16" ht="17.100000000000001" customHeight="1" thickTop="1" thickBot="1" x14ac:dyDescent="0.3">
      <c r="B8" s="2" t="s">
        <v>9</v>
      </c>
      <c r="C8" s="37" t="s">
        <v>10</v>
      </c>
      <c r="D8" s="38"/>
      <c r="E8" s="38"/>
      <c r="F8" s="39"/>
      <c r="G8" s="19"/>
      <c r="J8" s="33"/>
      <c r="K8" s="33"/>
      <c r="L8" s="33"/>
      <c r="M8" s="33"/>
      <c r="P8" s="5"/>
    </row>
    <row r="9" spans="1:16" ht="17.100000000000001" customHeight="1" thickTop="1" thickBot="1" x14ac:dyDescent="0.3">
      <c r="B9" s="2" t="s">
        <v>11</v>
      </c>
      <c r="C9" s="37" t="s">
        <v>12</v>
      </c>
      <c r="D9" s="38"/>
      <c r="E9" s="38"/>
      <c r="F9" s="39"/>
      <c r="G9" s="19"/>
      <c r="J9" s="33"/>
      <c r="K9" s="33"/>
      <c r="L9" s="33"/>
      <c r="M9" s="33"/>
    </row>
    <row r="10" spans="1:16" ht="17.100000000000001" customHeight="1" thickTop="1" thickBot="1" x14ac:dyDescent="0.3">
      <c r="B10" s="2" t="s">
        <v>13</v>
      </c>
      <c r="C10" s="37" t="s">
        <v>14</v>
      </c>
      <c r="D10" s="38"/>
      <c r="E10" s="38"/>
      <c r="F10" s="39"/>
      <c r="G10" s="19"/>
      <c r="J10" s="33"/>
      <c r="K10" s="33"/>
      <c r="L10" s="33"/>
      <c r="M10" s="33"/>
    </row>
    <row r="11" spans="1:16" ht="17.100000000000001" customHeight="1" thickTop="1" thickBot="1" x14ac:dyDescent="0.3">
      <c r="B11" s="2" t="s">
        <v>15</v>
      </c>
      <c r="C11" s="37" t="s">
        <v>16</v>
      </c>
      <c r="D11" s="38"/>
      <c r="E11" s="38"/>
      <c r="F11" s="39"/>
      <c r="G11" s="18"/>
      <c r="J11" s="33"/>
      <c r="K11" s="33"/>
      <c r="L11" s="33"/>
      <c r="M11" s="33"/>
    </row>
    <row r="12" spans="1:16" ht="17.100000000000001" customHeight="1" thickTop="1" thickBot="1" x14ac:dyDescent="0.3">
      <c r="B12" s="2" t="s">
        <v>17</v>
      </c>
      <c r="C12" s="37" t="s">
        <v>18</v>
      </c>
      <c r="D12" s="38"/>
      <c r="E12" s="38"/>
      <c r="F12" s="39"/>
      <c r="G12" s="18"/>
      <c r="J12" s="33"/>
      <c r="K12" s="33"/>
      <c r="L12" s="33"/>
      <c r="M12" s="33"/>
    </row>
    <row r="13" spans="1:16" ht="17.100000000000001" customHeight="1" thickTop="1" thickBot="1" x14ac:dyDescent="0.3">
      <c r="B13" s="2" t="s">
        <v>19</v>
      </c>
      <c r="C13" s="37" t="s">
        <v>20</v>
      </c>
      <c r="D13" s="38"/>
      <c r="E13" s="38"/>
      <c r="F13" s="39"/>
      <c r="G13" s="18"/>
      <c r="J13" s="33"/>
      <c r="K13" s="33"/>
      <c r="L13" s="33"/>
      <c r="M13" s="33"/>
    </row>
    <row r="14" spans="1:16" ht="17.100000000000001" customHeight="1" thickTop="1" thickBot="1" x14ac:dyDescent="0.3">
      <c r="B14" s="2" t="s">
        <v>21</v>
      </c>
      <c r="C14" s="37" t="s">
        <v>22</v>
      </c>
      <c r="D14" s="38"/>
      <c r="E14" s="38"/>
      <c r="F14" s="39"/>
      <c r="G14" s="18"/>
      <c r="J14" s="33"/>
      <c r="K14" s="33"/>
      <c r="L14" s="33"/>
      <c r="M14" s="33"/>
    </row>
    <row r="15" spans="1:16" ht="17.100000000000001" customHeight="1" thickTop="1" thickBot="1" x14ac:dyDescent="0.3">
      <c r="B15" s="2" t="s">
        <v>23</v>
      </c>
      <c r="C15" s="37" t="s">
        <v>24</v>
      </c>
      <c r="D15" s="38"/>
      <c r="E15" s="38"/>
      <c r="F15" s="39"/>
      <c r="G15" s="18"/>
      <c r="J15" s="33"/>
      <c r="K15" s="33"/>
      <c r="L15" s="33"/>
      <c r="M15" s="33"/>
    </row>
    <row r="16" spans="1:16" ht="17.100000000000001" customHeight="1" thickTop="1" thickBot="1" x14ac:dyDescent="0.3">
      <c r="B16" s="2" t="s">
        <v>25</v>
      </c>
      <c r="C16" s="37" t="s">
        <v>26</v>
      </c>
      <c r="D16" s="38"/>
      <c r="E16" s="38"/>
      <c r="F16" s="39"/>
      <c r="G16" s="18"/>
      <c r="J16" s="33"/>
      <c r="K16" s="33"/>
      <c r="L16" s="33"/>
      <c r="M16" s="33"/>
    </row>
    <row r="17" spans="2:13" ht="17.100000000000001" customHeight="1" thickTop="1" thickBot="1" x14ac:dyDescent="0.3">
      <c r="B17" s="2" t="s">
        <v>27</v>
      </c>
      <c r="C17" s="37" t="s">
        <v>28</v>
      </c>
      <c r="D17" s="38"/>
      <c r="E17" s="38"/>
      <c r="F17" s="39"/>
      <c r="G17" s="18"/>
      <c r="J17" s="33"/>
      <c r="K17" s="33"/>
      <c r="L17" s="33"/>
      <c r="M17" s="33"/>
    </row>
    <row r="18" spans="2:13" ht="17.100000000000001" customHeight="1" thickTop="1" thickBot="1" x14ac:dyDescent="0.3">
      <c r="B18" s="2" t="s">
        <v>29</v>
      </c>
      <c r="C18" s="37" t="s">
        <v>30</v>
      </c>
      <c r="D18" s="38"/>
      <c r="E18" s="38"/>
      <c r="F18" s="39"/>
      <c r="G18" s="18"/>
      <c r="J18" s="33"/>
      <c r="K18" s="33"/>
      <c r="L18" s="33"/>
      <c r="M18" s="33"/>
    </row>
    <row r="19" spans="2:13" ht="17.100000000000001" customHeight="1" thickTop="1" thickBot="1" x14ac:dyDescent="0.3">
      <c r="B19" s="2" t="s">
        <v>31</v>
      </c>
      <c r="C19" s="37" t="s">
        <v>32</v>
      </c>
      <c r="D19" s="38"/>
      <c r="E19" s="38"/>
      <c r="F19" s="39"/>
      <c r="G19" s="18"/>
      <c r="J19" s="33"/>
      <c r="K19" s="33"/>
      <c r="L19" s="33"/>
      <c r="M19" s="33"/>
    </row>
    <row r="20" spans="2:13" ht="17.100000000000001" customHeight="1" thickTop="1" thickBot="1" x14ac:dyDescent="0.3">
      <c r="B20" s="2" t="s">
        <v>33</v>
      </c>
      <c r="C20" s="37" t="s">
        <v>34</v>
      </c>
      <c r="D20" s="38"/>
      <c r="E20" s="38"/>
      <c r="F20" s="39"/>
      <c r="G20" s="19"/>
      <c r="J20" s="33"/>
      <c r="K20" s="33"/>
      <c r="L20" s="33"/>
      <c r="M20" s="33"/>
    </row>
    <row r="21" spans="2:13" ht="17.100000000000001" customHeight="1" thickTop="1" thickBot="1" x14ac:dyDescent="0.3">
      <c r="B21" s="2" t="s">
        <v>35</v>
      </c>
      <c r="C21" s="37" t="s">
        <v>36</v>
      </c>
      <c r="D21" s="38"/>
      <c r="E21" s="38"/>
      <c r="F21" s="39"/>
      <c r="G21" s="18"/>
      <c r="J21" s="33"/>
      <c r="K21" s="33"/>
      <c r="L21" s="33"/>
      <c r="M21" s="33"/>
    </row>
    <row r="22" spans="2:13" ht="17.100000000000001" customHeight="1" thickTop="1" thickBot="1" x14ac:dyDescent="0.3">
      <c r="B22" s="2" t="s">
        <v>37</v>
      </c>
      <c r="C22" s="37" t="s">
        <v>38</v>
      </c>
      <c r="D22" s="38"/>
      <c r="E22" s="38"/>
      <c r="F22" s="39"/>
      <c r="G22" s="18"/>
      <c r="J22" s="33"/>
      <c r="K22" s="33"/>
      <c r="L22" s="33"/>
      <c r="M22" s="33"/>
    </row>
    <row r="23" spans="2:13" ht="17.100000000000001" customHeight="1" thickTop="1" thickBot="1" x14ac:dyDescent="0.3">
      <c r="B23" s="2" t="s">
        <v>39</v>
      </c>
      <c r="C23" s="37" t="s">
        <v>40</v>
      </c>
      <c r="D23" s="38"/>
      <c r="E23" s="38"/>
      <c r="F23" s="39"/>
      <c r="G23" s="18"/>
      <c r="J23" s="33"/>
      <c r="K23" s="33"/>
      <c r="L23" s="33"/>
      <c r="M23" s="33"/>
    </row>
    <row r="24" spans="2:13" ht="17.100000000000001" customHeight="1" thickTop="1" thickBot="1" x14ac:dyDescent="0.3">
      <c r="B24" s="2" t="s">
        <v>41</v>
      </c>
      <c r="C24" s="37" t="s">
        <v>42</v>
      </c>
      <c r="D24" s="38"/>
      <c r="E24" s="38"/>
      <c r="F24" s="39"/>
      <c r="G24" s="19"/>
      <c r="J24" s="33"/>
      <c r="K24" s="33"/>
      <c r="L24" s="33"/>
      <c r="M24" s="33"/>
    </row>
    <row r="25" spans="2:13" ht="17.100000000000001" customHeight="1" thickTop="1" thickBot="1" x14ac:dyDescent="0.3">
      <c r="B25" s="2" t="s">
        <v>43</v>
      </c>
      <c r="C25" s="37" t="s">
        <v>44</v>
      </c>
      <c r="D25" s="38"/>
      <c r="E25" s="38"/>
      <c r="F25" s="39"/>
      <c r="G25" s="19"/>
      <c r="J25" s="33"/>
      <c r="K25" s="33"/>
      <c r="L25" s="33"/>
      <c r="M25" s="33"/>
    </row>
    <row r="26" spans="2:13" ht="17.100000000000001" customHeight="1" thickTop="1" thickBot="1" x14ac:dyDescent="0.3">
      <c r="B26" s="2" t="s">
        <v>45</v>
      </c>
      <c r="C26" s="37" t="s">
        <v>46</v>
      </c>
      <c r="D26" s="38"/>
      <c r="E26" s="38"/>
      <c r="F26" s="39"/>
      <c r="G26" s="19"/>
      <c r="J26" s="33"/>
      <c r="K26" s="33"/>
      <c r="L26" s="33"/>
      <c r="M26" s="33"/>
    </row>
    <row r="27" spans="2:13" ht="17.100000000000001" customHeight="1" thickTop="1" thickBot="1" x14ac:dyDescent="0.3">
      <c r="B27" s="2" t="s">
        <v>47</v>
      </c>
      <c r="C27" s="37" t="s">
        <v>48</v>
      </c>
      <c r="D27" s="38"/>
      <c r="E27" s="38"/>
      <c r="F27" s="39"/>
      <c r="G27" s="18"/>
      <c r="J27" s="33"/>
      <c r="K27" s="33"/>
      <c r="L27" s="33"/>
      <c r="M27" s="33"/>
    </row>
    <row r="28" spans="2:13" ht="17.100000000000001" customHeight="1" thickTop="1" thickBot="1" x14ac:dyDescent="0.3">
      <c r="B28" s="2" t="s">
        <v>49</v>
      </c>
      <c r="C28" s="37" t="s">
        <v>50</v>
      </c>
      <c r="D28" s="38"/>
      <c r="E28" s="38"/>
      <c r="F28" s="39"/>
      <c r="G28" s="18"/>
      <c r="J28" s="33"/>
      <c r="K28" s="33"/>
      <c r="L28" s="33"/>
      <c r="M28" s="33"/>
    </row>
    <row r="29" spans="2:13" ht="17.100000000000001" customHeight="1" thickTop="1" thickBot="1" x14ac:dyDescent="0.3">
      <c r="B29" s="2" t="s">
        <v>51</v>
      </c>
      <c r="C29" s="37" t="s">
        <v>52</v>
      </c>
      <c r="D29" s="38"/>
      <c r="E29" s="38"/>
      <c r="F29" s="39"/>
      <c r="G29" s="18"/>
      <c r="J29" s="33"/>
      <c r="K29" s="33"/>
      <c r="L29" s="33"/>
      <c r="M29" s="33"/>
    </row>
    <row r="30" spans="2:13" ht="17.100000000000001" customHeight="1" thickTop="1" thickBot="1" x14ac:dyDescent="0.3">
      <c r="B30" s="2" t="s">
        <v>53</v>
      </c>
      <c r="C30" s="37" t="s">
        <v>54</v>
      </c>
      <c r="D30" s="38"/>
      <c r="E30" s="38"/>
      <c r="F30" s="39"/>
      <c r="G30" s="18"/>
      <c r="J30" s="33"/>
      <c r="K30" s="33"/>
      <c r="L30" s="33"/>
      <c r="M30" s="33"/>
    </row>
    <row r="31" spans="2:13" ht="17.100000000000001" customHeight="1" thickTop="1" thickBot="1" x14ac:dyDescent="0.3">
      <c r="B31" s="2" t="s">
        <v>55</v>
      </c>
      <c r="C31" s="37" t="s">
        <v>56</v>
      </c>
      <c r="D31" s="38"/>
      <c r="E31" s="38"/>
      <c r="F31" s="39"/>
      <c r="G31" s="18"/>
      <c r="J31" s="33"/>
      <c r="K31" s="33"/>
      <c r="L31" s="33"/>
      <c r="M31" s="33"/>
    </row>
    <row r="32" spans="2:13" ht="17.100000000000001" customHeight="1" thickTop="1" thickBot="1" x14ac:dyDescent="0.3">
      <c r="B32" s="2" t="s">
        <v>57</v>
      </c>
      <c r="C32" s="37" t="s">
        <v>58</v>
      </c>
      <c r="D32" s="38"/>
      <c r="E32" s="38"/>
      <c r="F32" s="39"/>
      <c r="G32" s="18"/>
      <c r="J32" s="33"/>
      <c r="K32" s="33"/>
      <c r="L32" s="33"/>
      <c r="M32" s="33"/>
    </row>
    <row r="33" spans="2:13" ht="17.100000000000001" customHeight="1" thickTop="1" thickBot="1" x14ac:dyDescent="0.3">
      <c r="B33" s="2" t="s">
        <v>59</v>
      </c>
      <c r="C33" s="37" t="s">
        <v>60</v>
      </c>
      <c r="D33" s="38"/>
      <c r="E33" s="38"/>
      <c r="F33" s="39"/>
      <c r="G33" s="18"/>
      <c r="J33" s="33"/>
      <c r="K33" s="33"/>
      <c r="L33" s="33"/>
      <c r="M33" s="33"/>
    </row>
    <row r="34" spans="2:13" ht="17.100000000000001" customHeight="1" thickTop="1" thickBot="1" x14ac:dyDescent="0.3">
      <c r="B34" s="2" t="s">
        <v>61</v>
      </c>
      <c r="C34" s="37" t="s">
        <v>62</v>
      </c>
      <c r="D34" s="38"/>
      <c r="E34" s="38"/>
      <c r="F34" s="39"/>
      <c r="G34" s="18"/>
      <c r="J34" s="33"/>
      <c r="K34" s="33"/>
      <c r="L34" s="33"/>
      <c r="M34" s="33"/>
    </row>
    <row r="35" spans="2:13" ht="17.100000000000001" customHeight="1" thickTop="1" thickBot="1" x14ac:dyDescent="0.3">
      <c r="B35" s="2" t="s">
        <v>63</v>
      </c>
      <c r="C35" s="37" t="s">
        <v>64</v>
      </c>
      <c r="D35" s="38"/>
      <c r="E35" s="38"/>
      <c r="F35" s="39"/>
      <c r="G35" s="18"/>
      <c r="J35" s="33"/>
      <c r="K35" s="33"/>
      <c r="L35" s="33"/>
      <c r="M35" s="33"/>
    </row>
    <row r="36" spans="2:13" ht="17.100000000000001" customHeight="1" thickTop="1" thickBot="1" x14ac:dyDescent="0.3">
      <c r="B36" s="2" t="s">
        <v>65</v>
      </c>
      <c r="C36" s="37" t="s">
        <v>66</v>
      </c>
      <c r="D36" s="38"/>
      <c r="E36" s="38"/>
      <c r="F36" s="39"/>
      <c r="G36" s="19"/>
      <c r="J36" s="33"/>
      <c r="K36" s="33"/>
      <c r="L36" s="33"/>
      <c r="M36" s="33"/>
    </row>
    <row r="37" spans="2:13" ht="17.100000000000001" customHeight="1" thickTop="1" thickBot="1" x14ac:dyDescent="0.3">
      <c r="B37" s="2" t="s">
        <v>67</v>
      </c>
      <c r="C37" s="37" t="s">
        <v>68</v>
      </c>
      <c r="D37" s="38"/>
      <c r="E37" s="38"/>
      <c r="F37" s="39"/>
      <c r="G37" s="18"/>
      <c r="J37" s="33"/>
      <c r="K37" s="33"/>
      <c r="L37" s="33"/>
      <c r="M37" s="33"/>
    </row>
    <row r="38" spans="2:13" ht="17.100000000000001" customHeight="1" thickTop="1" thickBot="1" x14ac:dyDescent="0.3">
      <c r="B38" s="2" t="s">
        <v>69</v>
      </c>
      <c r="C38" s="37" t="s">
        <v>70</v>
      </c>
      <c r="D38" s="38"/>
      <c r="E38" s="38"/>
      <c r="F38" s="39"/>
      <c r="G38" s="18"/>
      <c r="J38" s="33"/>
      <c r="K38" s="33"/>
      <c r="L38" s="33"/>
      <c r="M38" s="33"/>
    </row>
    <row r="39" spans="2:13" ht="17.100000000000001" customHeight="1" thickTop="1" thickBot="1" x14ac:dyDescent="0.3">
      <c r="B39" s="2" t="s">
        <v>71</v>
      </c>
      <c r="C39" s="37" t="s">
        <v>72</v>
      </c>
      <c r="D39" s="38"/>
      <c r="E39" s="38"/>
      <c r="F39" s="39"/>
      <c r="G39" s="18"/>
      <c r="J39" s="33"/>
      <c r="K39" s="33"/>
      <c r="L39" s="33"/>
      <c r="M39" s="33"/>
    </row>
    <row r="40" spans="2:13" ht="17.100000000000001" customHeight="1" thickTop="1" thickBot="1" x14ac:dyDescent="0.3">
      <c r="B40" s="2" t="s">
        <v>73</v>
      </c>
      <c r="C40" s="37" t="s">
        <v>74</v>
      </c>
      <c r="D40" s="38"/>
      <c r="E40" s="38"/>
      <c r="F40" s="39"/>
      <c r="G40" s="19"/>
      <c r="J40" s="33"/>
      <c r="K40" s="33"/>
      <c r="L40" s="33"/>
      <c r="M40" s="33"/>
    </row>
    <row r="41" spans="2:13" ht="17.100000000000001" customHeight="1" thickTop="1" thickBot="1" x14ac:dyDescent="0.3">
      <c r="B41" s="2" t="s">
        <v>75</v>
      </c>
      <c r="C41" s="37" t="s">
        <v>76</v>
      </c>
      <c r="D41" s="38"/>
      <c r="E41" s="38"/>
      <c r="F41" s="39"/>
      <c r="G41" s="19"/>
      <c r="J41" s="33"/>
      <c r="K41" s="33"/>
      <c r="L41" s="33"/>
      <c r="M41" s="33"/>
    </row>
    <row r="42" spans="2:13" ht="17.100000000000001" customHeight="1" thickTop="1" thickBot="1" x14ac:dyDescent="0.3">
      <c r="B42" s="2" t="s">
        <v>77</v>
      </c>
      <c r="C42" s="37" t="s">
        <v>78</v>
      </c>
      <c r="D42" s="38"/>
      <c r="E42" s="38"/>
      <c r="F42" s="39"/>
      <c r="G42" s="19"/>
      <c r="J42" s="33"/>
      <c r="K42" s="33"/>
      <c r="L42" s="33"/>
      <c r="M42" s="33"/>
    </row>
    <row r="43" spans="2:13" ht="17.100000000000001" customHeight="1" thickTop="1" thickBot="1" x14ac:dyDescent="0.3">
      <c r="B43" s="2" t="s">
        <v>79</v>
      </c>
      <c r="C43" s="37" t="s">
        <v>80</v>
      </c>
      <c r="D43" s="38"/>
      <c r="E43" s="38"/>
      <c r="F43" s="39"/>
      <c r="G43" s="18"/>
      <c r="J43" s="33"/>
      <c r="K43" s="33"/>
      <c r="L43" s="33"/>
      <c r="M43" s="33"/>
    </row>
    <row r="44" spans="2:13" ht="17.100000000000001" customHeight="1" thickTop="1" thickBot="1" x14ac:dyDescent="0.3">
      <c r="B44" s="2" t="s">
        <v>81</v>
      </c>
      <c r="C44" s="37" t="s">
        <v>82</v>
      </c>
      <c r="D44" s="38"/>
      <c r="E44" s="38"/>
      <c r="F44" s="39"/>
      <c r="G44" s="18"/>
      <c r="J44" s="33"/>
      <c r="K44" s="33"/>
      <c r="L44" s="33"/>
      <c r="M44" s="33"/>
    </row>
    <row r="45" spans="2:13" ht="17.100000000000001" customHeight="1" thickTop="1" thickBot="1" x14ac:dyDescent="0.3">
      <c r="B45" s="2" t="s">
        <v>83</v>
      </c>
      <c r="C45" s="37" t="s">
        <v>84</v>
      </c>
      <c r="D45" s="38"/>
      <c r="E45" s="38"/>
      <c r="F45" s="39"/>
      <c r="G45" s="18"/>
      <c r="J45" s="33"/>
      <c r="K45" s="33"/>
      <c r="L45" s="33"/>
      <c r="M45" s="33"/>
    </row>
    <row r="46" spans="2:13" ht="17.100000000000001" customHeight="1" thickTop="1" thickBot="1" x14ac:dyDescent="0.3">
      <c r="B46" s="2" t="s">
        <v>85</v>
      </c>
      <c r="C46" s="37" t="s">
        <v>86</v>
      </c>
      <c r="D46" s="38"/>
      <c r="E46" s="38"/>
      <c r="F46" s="39"/>
      <c r="G46" s="18"/>
      <c r="J46" s="33"/>
      <c r="K46" s="33"/>
      <c r="L46" s="33"/>
      <c r="M46" s="33"/>
    </row>
    <row r="47" spans="2:13" ht="17.100000000000001" customHeight="1" thickTop="1" thickBot="1" x14ac:dyDescent="0.3">
      <c r="B47" s="2" t="s">
        <v>87</v>
      </c>
      <c r="C47" s="37" t="s">
        <v>88</v>
      </c>
      <c r="D47" s="38"/>
      <c r="E47" s="38"/>
      <c r="F47" s="39"/>
      <c r="G47" s="18"/>
      <c r="J47" s="33"/>
      <c r="K47" s="33"/>
      <c r="L47" s="33"/>
      <c r="M47" s="33"/>
    </row>
    <row r="48" spans="2:13" ht="17.100000000000001" customHeight="1" thickTop="1" thickBot="1" x14ac:dyDescent="0.3">
      <c r="B48" s="2" t="s">
        <v>89</v>
      </c>
      <c r="C48" s="37" t="s">
        <v>90</v>
      </c>
      <c r="D48" s="38"/>
      <c r="E48" s="38"/>
      <c r="F48" s="39"/>
      <c r="G48" s="18"/>
      <c r="J48" s="33"/>
      <c r="K48" s="33"/>
      <c r="L48" s="33"/>
      <c r="M48" s="33"/>
    </row>
    <row r="49" spans="1:13" ht="17.100000000000001" customHeight="1" thickTop="1" thickBot="1" x14ac:dyDescent="0.3">
      <c r="B49" s="2" t="s">
        <v>91</v>
      </c>
      <c r="C49" s="37" t="s">
        <v>92</v>
      </c>
      <c r="D49" s="38"/>
      <c r="E49" s="38"/>
      <c r="F49" s="39"/>
      <c r="G49" s="18"/>
      <c r="J49" s="33"/>
      <c r="K49" s="33"/>
      <c r="L49" s="33"/>
      <c r="M49" s="33"/>
    </row>
    <row r="50" spans="1:13" ht="17.100000000000001" customHeight="1" thickTop="1" thickBot="1" x14ac:dyDescent="0.3">
      <c r="B50" s="2" t="s">
        <v>93</v>
      </c>
      <c r="C50" s="37" t="s">
        <v>94</v>
      </c>
      <c r="D50" s="38"/>
      <c r="E50" s="38"/>
      <c r="F50" s="39"/>
      <c r="G50" s="18"/>
      <c r="J50" s="33"/>
      <c r="K50" s="33"/>
      <c r="L50" s="33"/>
      <c r="M50" s="33"/>
    </row>
    <row r="51" spans="1:13" ht="17.100000000000001" customHeight="1" thickTop="1" thickBot="1" x14ac:dyDescent="0.3">
      <c r="B51" s="2" t="s">
        <v>95</v>
      </c>
      <c r="C51" s="37" t="s">
        <v>96</v>
      </c>
      <c r="D51" s="38"/>
      <c r="E51" s="38"/>
      <c r="F51" s="39"/>
      <c r="G51" s="18"/>
      <c r="J51" s="33"/>
      <c r="K51" s="33"/>
      <c r="L51" s="33"/>
      <c r="M51" s="33"/>
    </row>
    <row r="52" spans="1:13" ht="17.100000000000001" customHeight="1" thickTop="1" thickBot="1" x14ac:dyDescent="0.3"/>
    <row r="53" spans="1:13" ht="17.100000000000001" customHeight="1" thickTop="1" thickBot="1" x14ac:dyDescent="0.3">
      <c r="B53" s="1" t="s">
        <v>0</v>
      </c>
      <c r="C53" s="1" t="s">
        <v>243</v>
      </c>
      <c r="D53" s="1" t="s">
        <v>244</v>
      </c>
      <c r="E53" s="1" t="s">
        <v>245</v>
      </c>
      <c r="F53" s="1" t="s">
        <v>246</v>
      </c>
      <c r="G53" s="9" t="s">
        <v>247</v>
      </c>
      <c r="H53" s="4"/>
      <c r="I53" s="4"/>
    </row>
    <row r="54" spans="1:13" ht="17.100000000000001" customHeight="1" thickTop="1" thickBot="1" x14ac:dyDescent="0.3">
      <c r="B54" s="3" t="s">
        <v>97</v>
      </c>
      <c r="C54" s="13"/>
      <c r="D54" s="13"/>
      <c r="E54" s="14"/>
      <c r="F54" s="14"/>
      <c r="G54" s="14"/>
    </row>
    <row r="55" spans="1:13" ht="17.100000000000001" customHeight="1" thickTop="1" x14ac:dyDescent="0.25"/>
    <row r="56" spans="1:13" ht="17.100000000000001" customHeight="1" x14ac:dyDescent="0.25">
      <c r="A56" s="43" t="s">
        <v>111</v>
      </c>
      <c r="B56" s="43"/>
      <c r="C56" s="43"/>
      <c r="D56" s="43"/>
      <c r="E56" s="43"/>
      <c r="F56" s="43"/>
      <c r="G56" s="43"/>
    </row>
    <row r="57" spans="1:13" ht="17.100000000000001" customHeight="1" thickBot="1" x14ac:dyDescent="0.3"/>
    <row r="58" spans="1:13" ht="17.100000000000001" customHeight="1" thickTop="1" thickBot="1" x14ac:dyDescent="0.3">
      <c r="B58" s="1" t="s">
        <v>0</v>
      </c>
      <c r="C58" s="40" t="s">
        <v>110</v>
      </c>
      <c r="D58" s="41"/>
      <c r="E58" s="41"/>
      <c r="F58" s="42"/>
      <c r="G58" s="10" t="s">
        <v>109</v>
      </c>
    </row>
    <row r="59" spans="1:13" ht="17.100000000000001" customHeight="1" thickTop="1" thickBot="1" x14ac:dyDescent="0.3">
      <c r="A59" s="7"/>
      <c r="B59" s="3" t="s">
        <v>257</v>
      </c>
      <c r="C59" s="37" t="s">
        <v>2</v>
      </c>
      <c r="D59" s="38"/>
      <c r="E59" s="38"/>
      <c r="F59" s="39"/>
      <c r="G59" s="19"/>
    </row>
    <row r="60" spans="1:13" ht="17.100000000000001" customHeight="1" thickTop="1" thickBot="1" x14ac:dyDescent="0.3">
      <c r="A60" s="7"/>
      <c r="B60" s="2" t="s">
        <v>258</v>
      </c>
      <c r="C60" s="37" t="s">
        <v>4</v>
      </c>
      <c r="D60" s="38"/>
      <c r="E60" s="38"/>
      <c r="F60" s="39"/>
      <c r="G60" s="18"/>
    </row>
    <row r="61" spans="1:13" ht="17.100000000000001" customHeight="1" thickTop="1" thickBot="1" x14ac:dyDescent="0.3">
      <c r="A61" s="7"/>
      <c r="B61" s="2" t="s">
        <v>259</v>
      </c>
      <c r="C61" s="37" t="s">
        <v>6</v>
      </c>
      <c r="D61" s="38"/>
      <c r="E61" s="38"/>
      <c r="F61" s="39"/>
      <c r="G61" s="18"/>
    </row>
    <row r="62" spans="1:13" ht="17.100000000000001" customHeight="1" thickTop="1" thickBot="1" x14ac:dyDescent="0.3">
      <c r="A62" s="7"/>
      <c r="B62" s="2" t="s">
        <v>260</v>
      </c>
      <c r="C62" s="37" t="s">
        <v>8</v>
      </c>
      <c r="D62" s="38"/>
      <c r="E62" s="38"/>
      <c r="F62" s="39"/>
      <c r="G62" s="18"/>
    </row>
    <row r="63" spans="1:13" ht="17.100000000000001" customHeight="1" thickTop="1" thickBot="1" x14ac:dyDescent="0.3">
      <c r="A63" s="7"/>
      <c r="B63" s="2" t="s">
        <v>261</v>
      </c>
      <c r="C63" s="37" t="s">
        <v>10</v>
      </c>
      <c r="D63" s="38"/>
      <c r="E63" s="38"/>
      <c r="F63" s="39"/>
      <c r="G63" s="19"/>
    </row>
    <row r="64" spans="1:13" ht="17.100000000000001" customHeight="1" thickTop="1" thickBot="1" x14ac:dyDescent="0.3">
      <c r="A64" s="7"/>
      <c r="B64" s="2" t="s">
        <v>262</v>
      </c>
      <c r="C64" s="37" t="s">
        <v>12</v>
      </c>
      <c r="D64" s="38"/>
      <c r="E64" s="38"/>
      <c r="F64" s="39"/>
      <c r="G64" s="19"/>
    </row>
    <row r="65" spans="1:7" ht="17.100000000000001" customHeight="1" thickTop="1" thickBot="1" x14ac:dyDescent="0.3">
      <c r="A65" s="7"/>
      <c r="B65" s="2" t="s">
        <v>263</v>
      </c>
      <c r="C65" s="37" t="s">
        <v>14</v>
      </c>
      <c r="D65" s="38"/>
      <c r="E65" s="38"/>
      <c r="F65" s="39"/>
      <c r="G65" s="19"/>
    </row>
    <row r="66" spans="1:7" ht="17.100000000000001" customHeight="1" thickTop="1" thickBot="1" x14ac:dyDescent="0.3">
      <c r="A66" s="7"/>
      <c r="B66" s="2" t="s">
        <v>264</v>
      </c>
      <c r="C66" s="37" t="s">
        <v>16</v>
      </c>
      <c r="D66" s="38"/>
      <c r="E66" s="38"/>
      <c r="F66" s="39"/>
      <c r="G66" s="18"/>
    </row>
    <row r="67" spans="1:7" ht="17.100000000000001" customHeight="1" thickTop="1" thickBot="1" x14ac:dyDescent="0.3">
      <c r="A67" s="7"/>
      <c r="B67" s="2" t="s">
        <v>265</v>
      </c>
      <c r="C67" s="37" t="s">
        <v>18</v>
      </c>
      <c r="D67" s="38"/>
      <c r="E67" s="38"/>
      <c r="F67" s="39"/>
      <c r="G67" s="18"/>
    </row>
    <row r="68" spans="1:7" ht="17.100000000000001" customHeight="1" thickTop="1" thickBot="1" x14ac:dyDescent="0.3">
      <c r="A68" s="7"/>
      <c r="B68" s="2" t="s">
        <v>266</v>
      </c>
      <c r="C68" s="37" t="s">
        <v>20</v>
      </c>
      <c r="D68" s="38"/>
      <c r="E68" s="38"/>
      <c r="F68" s="39"/>
      <c r="G68" s="18"/>
    </row>
    <row r="69" spans="1:7" ht="17.100000000000001" customHeight="1" thickTop="1" thickBot="1" x14ac:dyDescent="0.3">
      <c r="A69" s="7"/>
      <c r="B69" s="2" t="s">
        <v>267</v>
      </c>
      <c r="C69" s="37" t="s">
        <v>22</v>
      </c>
      <c r="D69" s="38"/>
      <c r="E69" s="38"/>
      <c r="F69" s="39"/>
      <c r="G69" s="18"/>
    </row>
    <row r="70" spans="1:7" ht="17.100000000000001" customHeight="1" thickTop="1" thickBot="1" x14ac:dyDescent="0.3">
      <c r="A70" s="7"/>
      <c r="B70" s="2" t="s">
        <v>268</v>
      </c>
      <c r="C70" s="37" t="s">
        <v>24</v>
      </c>
      <c r="D70" s="38"/>
      <c r="E70" s="38"/>
      <c r="F70" s="39"/>
      <c r="G70" s="18"/>
    </row>
    <row r="71" spans="1:7" ht="17.100000000000001" customHeight="1" thickTop="1" thickBot="1" x14ac:dyDescent="0.3">
      <c r="A71" s="7"/>
      <c r="B71" s="2" t="s">
        <v>269</v>
      </c>
      <c r="C71" s="37" t="s">
        <v>26</v>
      </c>
      <c r="D71" s="38"/>
      <c r="E71" s="38"/>
      <c r="F71" s="39"/>
      <c r="G71" s="18"/>
    </row>
    <row r="72" spans="1:7" ht="17.100000000000001" customHeight="1" thickTop="1" thickBot="1" x14ac:dyDescent="0.3">
      <c r="A72" s="7"/>
      <c r="B72" s="2" t="s">
        <v>270</v>
      </c>
      <c r="C72" s="37" t="s">
        <v>28</v>
      </c>
      <c r="D72" s="38"/>
      <c r="E72" s="38"/>
      <c r="F72" s="39"/>
      <c r="G72" s="18"/>
    </row>
    <row r="73" spans="1:7" ht="17.100000000000001" customHeight="1" thickTop="1" thickBot="1" x14ac:dyDescent="0.3">
      <c r="A73" s="7"/>
      <c r="B73" s="2" t="s">
        <v>271</v>
      </c>
      <c r="C73" s="37" t="s">
        <v>30</v>
      </c>
      <c r="D73" s="38"/>
      <c r="E73" s="38"/>
      <c r="F73" s="39"/>
      <c r="G73" s="18"/>
    </row>
    <row r="74" spans="1:7" ht="17.100000000000001" customHeight="1" thickTop="1" thickBot="1" x14ac:dyDescent="0.3">
      <c r="A74" s="7"/>
      <c r="B74" s="2" t="s">
        <v>272</v>
      </c>
      <c r="C74" s="37" t="s">
        <v>32</v>
      </c>
      <c r="D74" s="38"/>
      <c r="E74" s="38"/>
      <c r="F74" s="39"/>
      <c r="G74" s="18"/>
    </row>
    <row r="75" spans="1:7" ht="17.100000000000001" customHeight="1" thickTop="1" thickBot="1" x14ac:dyDescent="0.3">
      <c r="A75" s="7"/>
      <c r="B75" s="2" t="s">
        <v>273</v>
      </c>
      <c r="C75" s="37" t="s">
        <v>34</v>
      </c>
      <c r="D75" s="38"/>
      <c r="E75" s="38"/>
      <c r="F75" s="39"/>
      <c r="G75" s="19"/>
    </row>
    <row r="76" spans="1:7" ht="17.100000000000001" customHeight="1" thickTop="1" thickBot="1" x14ac:dyDescent="0.3">
      <c r="A76" s="7"/>
      <c r="B76" s="2" t="s">
        <v>274</v>
      </c>
      <c r="C76" s="37" t="s">
        <v>36</v>
      </c>
      <c r="D76" s="38"/>
      <c r="E76" s="38"/>
      <c r="F76" s="39"/>
      <c r="G76" s="18"/>
    </row>
    <row r="77" spans="1:7" ht="17.100000000000001" customHeight="1" thickTop="1" thickBot="1" x14ac:dyDescent="0.3">
      <c r="A77" s="7"/>
      <c r="B77" s="2" t="s">
        <v>275</v>
      </c>
      <c r="C77" s="37" t="s">
        <v>38</v>
      </c>
      <c r="D77" s="38"/>
      <c r="E77" s="38"/>
      <c r="F77" s="39"/>
      <c r="G77" s="18"/>
    </row>
    <row r="78" spans="1:7" ht="17.100000000000001" customHeight="1" thickTop="1" thickBot="1" x14ac:dyDescent="0.3">
      <c r="A78" s="7"/>
      <c r="B78" s="2" t="s">
        <v>276</v>
      </c>
      <c r="C78" s="37" t="s">
        <v>40</v>
      </c>
      <c r="D78" s="38"/>
      <c r="E78" s="38"/>
      <c r="F78" s="39"/>
      <c r="G78" s="18"/>
    </row>
    <row r="79" spans="1:7" ht="17.100000000000001" customHeight="1" thickTop="1" thickBot="1" x14ac:dyDescent="0.3">
      <c r="A79" s="7"/>
      <c r="B79" s="2" t="s">
        <v>277</v>
      </c>
      <c r="C79" s="37" t="s">
        <v>42</v>
      </c>
      <c r="D79" s="38"/>
      <c r="E79" s="38"/>
      <c r="F79" s="39"/>
      <c r="G79" s="19"/>
    </row>
    <row r="80" spans="1:7" ht="17.100000000000001" customHeight="1" thickTop="1" thickBot="1" x14ac:dyDescent="0.3">
      <c r="A80" s="7"/>
      <c r="B80" s="2" t="s">
        <v>278</v>
      </c>
      <c r="C80" s="37" t="s">
        <v>44</v>
      </c>
      <c r="D80" s="38"/>
      <c r="E80" s="38"/>
      <c r="F80" s="39"/>
      <c r="G80" s="19"/>
    </row>
    <row r="81" spans="1:7" ht="17.100000000000001" customHeight="1" thickTop="1" thickBot="1" x14ac:dyDescent="0.3">
      <c r="A81" s="7"/>
      <c r="B81" s="2" t="s">
        <v>279</v>
      </c>
      <c r="C81" s="37" t="s">
        <v>46</v>
      </c>
      <c r="D81" s="38"/>
      <c r="E81" s="38"/>
      <c r="F81" s="39"/>
      <c r="G81" s="19"/>
    </row>
    <row r="82" spans="1:7" ht="17.100000000000001" customHeight="1" thickTop="1" thickBot="1" x14ac:dyDescent="0.3">
      <c r="A82" s="7"/>
      <c r="B82" s="2" t="s">
        <v>280</v>
      </c>
      <c r="C82" s="37" t="s">
        <v>48</v>
      </c>
      <c r="D82" s="38"/>
      <c r="E82" s="38"/>
      <c r="F82" s="39"/>
      <c r="G82" s="18"/>
    </row>
    <row r="83" spans="1:7" ht="17.100000000000001" customHeight="1" thickTop="1" thickBot="1" x14ac:dyDescent="0.3">
      <c r="A83" s="7"/>
      <c r="B83" s="2" t="s">
        <v>281</v>
      </c>
      <c r="C83" s="37" t="s">
        <v>50</v>
      </c>
      <c r="D83" s="38"/>
      <c r="E83" s="38"/>
      <c r="F83" s="39"/>
      <c r="G83" s="18"/>
    </row>
    <row r="84" spans="1:7" ht="17.100000000000001" customHeight="1" thickTop="1" thickBot="1" x14ac:dyDescent="0.3">
      <c r="A84" s="7"/>
      <c r="B84" s="2" t="s">
        <v>282</v>
      </c>
      <c r="C84" s="37" t="s">
        <v>52</v>
      </c>
      <c r="D84" s="38"/>
      <c r="E84" s="38"/>
      <c r="F84" s="39"/>
      <c r="G84" s="18"/>
    </row>
    <row r="85" spans="1:7" ht="17.100000000000001" customHeight="1" thickTop="1" thickBot="1" x14ac:dyDescent="0.3">
      <c r="A85" s="7"/>
      <c r="B85" s="2" t="s">
        <v>283</v>
      </c>
      <c r="C85" s="37" t="s">
        <v>54</v>
      </c>
      <c r="D85" s="38"/>
      <c r="E85" s="38"/>
      <c r="F85" s="39"/>
      <c r="G85" s="18"/>
    </row>
    <row r="86" spans="1:7" ht="17.100000000000001" customHeight="1" thickTop="1" thickBot="1" x14ac:dyDescent="0.3">
      <c r="A86" s="7"/>
      <c r="B86" s="2" t="s">
        <v>284</v>
      </c>
      <c r="C86" s="37" t="s">
        <v>56</v>
      </c>
      <c r="D86" s="38"/>
      <c r="E86" s="38"/>
      <c r="F86" s="39"/>
      <c r="G86" s="18"/>
    </row>
    <row r="87" spans="1:7" ht="17.100000000000001" customHeight="1" thickTop="1" thickBot="1" x14ac:dyDescent="0.3">
      <c r="A87" s="7"/>
      <c r="B87" s="2" t="s">
        <v>285</v>
      </c>
      <c r="C87" s="37" t="s">
        <v>58</v>
      </c>
      <c r="D87" s="38"/>
      <c r="E87" s="38"/>
      <c r="F87" s="39"/>
      <c r="G87" s="18"/>
    </row>
    <row r="88" spans="1:7" ht="17.100000000000001" customHeight="1" thickTop="1" thickBot="1" x14ac:dyDescent="0.3">
      <c r="A88" s="7"/>
      <c r="B88" s="2" t="s">
        <v>286</v>
      </c>
      <c r="C88" s="37" t="s">
        <v>60</v>
      </c>
      <c r="D88" s="38"/>
      <c r="E88" s="38"/>
      <c r="F88" s="39"/>
      <c r="G88" s="18"/>
    </row>
    <row r="89" spans="1:7" ht="17.100000000000001" customHeight="1" thickTop="1" thickBot="1" x14ac:dyDescent="0.3">
      <c r="A89" s="7"/>
      <c r="B89" s="2" t="s">
        <v>287</v>
      </c>
      <c r="C89" s="37" t="s">
        <v>62</v>
      </c>
      <c r="D89" s="38"/>
      <c r="E89" s="38"/>
      <c r="F89" s="39"/>
      <c r="G89" s="18"/>
    </row>
    <row r="90" spans="1:7" ht="17.100000000000001" customHeight="1" thickTop="1" thickBot="1" x14ac:dyDescent="0.3">
      <c r="A90" s="7"/>
      <c r="B90" s="2" t="s">
        <v>288</v>
      </c>
      <c r="C90" s="37" t="s">
        <v>64</v>
      </c>
      <c r="D90" s="38"/>
      <c r="E90" s="38"/>
      <c r="F90" s="39"/>
      <c r="G90" s="18"/>
    </row>
    <row r="91" spans="1:7" ht="17.100000000000001" customHeight="1" thickTop="1" thickBot="1" x14ac:dyDescent="0.3">
      <c r="A91" s="7"/>
      <c r="B91" s="2" t="s">
        <v>289</v>
      </c>
      <c r="C91" s="37" t="s">
        <v>66</v>
      </c>
      <c r="D91" s="38"/>
      <c r="E91" s="38"/>
      <c r="F91" s="39"/>
      <c r="G91" s="19"/>
    </row>
    <row r="92" spans="1:7" ht="17.100000000000001" customHeight="1" thickTop="1" thickBot="1" x14ac:dyDescent="0.3">
      <c r="A92" s="7"/>
      <c r="B92" s="2" t="s">
        <v>290</v>
      </c>
      <c r="C92" s="37" t="s">
        <v>68</v>
      </c>
      <c r="D92" s="38"/>
      <c r="E92" s="38"/>
      <c r="F92" s="39"/>
      <c r="G92" s="18"/>
    </row>
    <row r="93" spans="1:7" ht="17.100000000000001" customHeight="1" thickTop="1" thickBot="1" x14ac:dyDescent="0.3">
      <c r="A93" s="7"/>
      <c r="B93" s="2" t="s">
        <v>291</v>
      </c>
      <c r="C93" s="37" t="s">
        <v>70</v>
      </c>
      <c r="D93" s="38"/>
      <c r="E93" s="38"/>
      <c r="F93" s="39"/>
      <c r="G93" s="18"/>
    </row>
    <row r="94" spans="1:7" ht="17.100000000000001" customHeight="1" thickTop="1" thickBot="1" x14ac:dyDescent="0.3">
      <c r="A94" s="7"/>
      <c r="B94" s="2" t="s">
        <v>292</v>
      </c>
      <c r="C94" s="37" t="s">
        <v>72</v>
      </c>
      <c r="D94" s="38"/>
      <c r="E94" s="38"/>
      <c r="F94" s="39"/>
      <c r="G94" s="18"/>
    </row>
    <row r="95" spans="1:7" ht="17.100000000000001" customHeight="1" thickTop="1" thickBot="1" x14ac:dyDescent="0.3">
      <c r="A95" s="7"/>
      <c r="B95" s="2" t="s">
        <v>293</v>
      </c>
      <c r="C95" s="37" t="s">
        <v>74</v>
      </c>
      <c r="D95" s="38"/>
      <c r="E95" s="38"/>
      <c r="F95" s="39"/>
      <c r="G95" s="19"/>
    </row>
    <row r="96" spans="1:7" ht="17.100000000000001" customHeight="1" thickTop="1" thickBot="1" x14ac:dyDescent="0.3">
      <c r="A96" s="7"/>
      <c r="B96" s="2" t="s">
        <v>294</v>
      </c>
      <c r="C96" s="37" t="s">
        <v>76</v>
      </c>
      <c r="D96" s="38"/>
      <c r="E96" s="38"/>
      <c r="F96" s="39"/>
      <c r="G96" s="19"/>
    </row>
    <row r="97" spans="1:7" ht="17.100000000000001" customHeight="1" thickTop="1" thickBot="1" x14ac:dyDescent="0.3">
      <c r="A97" s="7"/>
      <c r="B97" s="2" t="s">
        <v>295</v>
      </c>
      <c r="C97" s="37" t="s">
        <v>78</v>
      </c>
      <c r="D97" s="38"/>
      <c r="E97" s="38"/>
      <c r="F97" s="39"/>
      <c r="G97" s="19"/>
    </row>
    <row r="98" spans="1:7" ht="17.100000000000001" customHeight="1" thickTop="1" thickBot="1" x14ac:dyDescent="0.3">
      <c r="A98" s="7"/>
      <c r="B98" s="2" t="s">
        <v>296</v>
      </c>
      <c r="C98" s="37" t="s">
        <v>80</v>
      </c>
      <c r="D98" s="38"/>
      <c r="E98" s="38"/>
      <c r="F98" s="39"/>
      <c r="G98" s="18"/>
    </row>
    <row r="99" spans="1:7" ht="17.100000000000001" customHeight="1" thickTop="1" thickBot="1" x14ac:dyDescent="0.3">
      <c r="A99" s="7"/>
      <c r="B99" s="2" t="s">
        <v>297</v>
      </c>
      <c r="C99" s="37" t="s">
        <v>82</v>
      </c>
      <c r="D99" s="38"/>
      <c r="E99" s="38"/>
      <c r="F99" s="39"/>
      <c r="G99" s="18"/>
    </row>
    <row r="100" spans="1:7" ht="17.100000000000001" customHeight="1" thickTop="1" thickBot="1" x14ac:dyDescent="0.3">
      <c r="A100" s="7"/>
      <c r="B100" s="2" t="s">
        <v>298</v>
      </c>
      <c r="C100" s="37" t="s">
        <v>84</v>
      </c>
      <c r="D100" s="38"/>
      <c r="E100" s="38"/>
      <c r="F100" s="39"/>
      <c r="G100" s="18"/>
    </row>
    <row r="101" spans="1:7" ht="17.100000000000001" customHeight="1" thickTop="1" thickBot="1" x14ac:dyDescent="0.3">
      <c r="A101" s="7"/>
      <c r="B101" s="2" t="s">
        <v>299</v>
      </c>
      <c r="C101" s="37" t="s">
        <v>86</v>
      </c>
      <c r="D101" s="38"/>
      <c r="E101" s="38"/>
      <c r="F101" s="39"/>
      <c r="G101" s="18"/>
    </row>
    <row r="102" spans="1:7" ht="17.100000000000001" customHeight="1" thickTop="1" thickBot="1" x14ac:dyDescent="0.3">
      <c r="A102" s="7"/>
      <c r="B102" s="2" t="s">
        <v>300</v>
      </c>
      <c r="C102" s="37" t="s">
        <v>88</v>
      </c>
      <c r="D102" s="38"/>
      <c r="E102" s="38"/>
      <c r="F102" s="39"/>
      <c r="G102" s="18"/>
    </row>
    <row r="103" spans="1:7" ht="17.100000000000001" customHeight="1" thickTop="1" thickBot="1" x14ac:dyDescent="0.3">
      <c r="A103" s="7"/>
      <c r="B103" s="2" t="s">
        <v>301</v>
      </c>
      <c r="C103" s="37" t="s">
        <v>90</v>
      </c>
      <c r="D103" s="38"/>
      <c r="E103" s="38"/>
      <c r="F103" s="39"/>
      <c r="G103" s="18"/>
    </row>
    <row r="104" spans="1:7" ht="17.100000000000001" customHeight="1" thickTop="1" thickBot="1" x14ac:dyDescent="0.3">
      <c r="A104" s="7"/>
      <c r="B104" s="2" t="s">
        <v>302</v>
      </c>
      <c r="C104" s="37" t="s">
        <v>92</v>
      </c>
      <c r="D104" s="38"/>
      <c r="E104" s="38"/>
      <c r="F104" s="39"/>
      <c r="G104" s="18"/>
    </row>
    <row r="105" spans="1:7" ht="17.100000000000001" customHeight="1" thickTop="1" thickBot="1" x14ac:dyDescent="0.3">
      <c r="A105" s="7"/>
      <c r="B105" s="2" t="s">
        <v>303</v>
      </c>
      <c r="C105" s="37" t="s">
        <v>94</v>
      </c>
      <c r="D105" s="38"/>
      <c r="E105" s="38"/>
      <c r="F105" s="39"/>
      <c r="G105" s="18"/>
    </row>
    <row r="106" spans="1:7" ht="17.100000000000001" customHeight="1" thickTop="1" thickBot="1" x14ac:dyDescent="0.3">
      <c r="A106" s="7"/>
      <c r="B106" s="2" t="s">
        <v>304</v>
      </c>
      <c r="C106" s="37" t="s">
        <v>96</v>
      </c>
      <c r="D106" s="38"/>
      <c r="E106" s="38"/>
      <c r="F106" s="39"/>
      <c r="G106" s="18"/>
    </row>
    <row r="107" spans="1:7" ht="17.100000000000001" customHeight="1" thickTop="1" thickBot="1" x14ac:dyDescent="0.3"/>
    <row r="108" spans="1:7" ht="17.100000000000001" customHeight="1" thickTop="1" thickBot="1" x14ac:dyDescent="0.3">
      <c r="A108" s="7"/>
      <c r="B108" s="1" t="s">
        <v>0</v>
      </c>
      <c r="C108" s="1" t="s">
        <v>243</v>
      </c>
      <c r="D108" s="1" t="s">
        <v>244</v>
      </c>
      <c r="E108" s="1" t="s">
        <v>245</v>
      </c>
      <c r="F108" s="1" t="s">
        <v>246</v>
      </c>
      <c r="G108" s="9" t="s">
        <v>247</v>
      </c>
    </row>
    <row r="109" spans="1:7" ht="17.100000000000001" customHeight="1" thickTop="1" thickBot="1" x14ac:dyDescent="0.3">
      <c r="A109" s="7"/>
      <c r="B109" s="3" t="s">
        <v>98</v>
      </c>
      <c r="C109" s="13"/>
      <c r="D109" s="13"/>
      <c r="E109" s="14"/>
      <c r="F109" s="14"/>
      <c r="G109" s="14"/>
    </row>
    <row r="110" spans="1:7" ht="17.100000000000001" customHeight="1" thickTop="1" x14ac:dyDescent="0.25"/>
    <row r="111" spans="1:7" ht="17.100000000000001" customHeight="1" x14ac:dyDescent="0.25">
      <c r="A111" s="43" t="s">
        <v>112</v>
      </c>
      <c r="B111" s="43"/>
      <c r="C111" s="43"/>
      <c r="D111" s="43"/>
      <c r="E111" s="43"/>
      <c r="F111" s="43"/>
      <c r="G111" s="43"/>
    </row>
    <row r="112" spans="1:7" ht="17.100000000000001" customHeight="1" thickBot="1" x14ac:dyDescent="0.3"/>
    <row r="113" spans="2:7" ht="17.100000000000001" customHeight="1" thickTop="1" thickBot="1" x14ac:dyDescent="0.3">
      <c r="B113" s="1" t="s">
        <v>0</v>
      </c>
      <c r="C113" s="40" t="s">
        <v>113</v>
      </c>
      <c r="D113" s="41"/>
      <c r="E113" s="41"/>
      <c r="F113" s="42"/>
      <c r="G113" s="10" t="s">
        <v>109</v>
      </c>
    </row>
    <row r="114" spans="2:7" ht="17.100000000000001" customHeight="1" thickTop="1" thickBot="1" x14ac:dyDescent="0.3">
      <c r="B114" s="3" t="s">
        <v>305</v>
      </c>
      <c r="C114" s="34" t="s">
        <v>2</v>
      </c>
      <c r="D114" s="35"/>
      <c r="E114" s="35"/>
      <c r="F114" s="36"/>
      <c r="G114" s="25"/>
    </row>
    <row r="115" spans="2:7" ht="17.100000000000001" customHeight="1" thickTop="1" thickBot="1" x14ac:dyDescent="0.3">
      <c r="B115" s="2" t="s">
        <v>306</v>
      </c>
      <c r="C115" s="34" t="s">
        <v>4</v>
      </c>
      <c r="D115" s="35"/>
      <c r="E115" s="35"/>
      <c r="F115" s="36"/>
      <c r="G115" s="26"/>
    </row>
    <row r="116" spans="2:7" ht="17.100000000000001" customHeight="1" thickTop="1" thickBot="1" x14ac:dyDescent="0.3">
      <c r="B116" s="2" t="s">
        <v>307</v>
      </c>
      <c r="C116" s="34" t="s">
        <v>6</v>
      </c>
      <c r="D116" s="35"/>
      <c r="E116" s="35"/>
      <c r="F116" s="36"/>
      <c r="G116" s="26"/>
    </row>
    <row r="117" spans="2:7" ht="17.100000000000001" customHeight="1" thickTop="1" thickBot="1" x14ac:dyDescent="0.3">
      <c r="B117" s="2" t="s">
        <v>308</v>
      </c>
      <c r="C117" s="34" t="s">
        <v>8</v>
      </c>
      <c r="D117" s="35"/>
      <c r="E117" s="35"/>
      <c r="F117" s="36"/>
      <c r="G117" s="26"/>
    </row>
    <row r="118" spans="2:7" ht="17.100000000000001" customHeight="1" thickTop="1" thickBot="1" x14ac:dyDescent="0.3">
      <c r="B118" s="2" t="s">
        <v>309</v>
      </c>
      <c r="C118" s="34" t="s">
        <v>10</v>
      </c>
      <c r="D118" s="35"/>
      <c r="E118" s="35"/>
      <c r="F118" s="36"/>
      <c r="G118" s="25"/>
    </row>
    <row r="119" spans="2:7" ht="17.100000000000001" customHeight="1" thickTop="1" thickBot="1" x14ac:dyDescent="0.3">
      <c r="B119" s="2" t="s">
        <v>310</v>
      </c>
      <c r="C119" s="34" t="s">
        <v>12</v>
      </c>
      <c r="D119" s="35"/>
      <c r="E119" s="35"/>
      <c r="F119" s="36"/>
      <c r="G119" s="25"/>
    </row>
    <row r="120" spans="2:7" ht="17.100000000000001" customHeight="1" thickTop="1" thickBot="1" x14ac:dyDescent="0.3">
      <c r="B120" s="2" t="s">
        <v>311</v>
      </c>
      <c r="C120" s="34" t="s">
        <v>14</v>
      </c>
      <c r="D120" s="35"/>
      <c r="E120" s="35"/>
      <c r="F120" s="36"/>
      <c r="G120" s="25"/>
    </row>
    <row r="121" spans="2:7" ht="17.100000000000001" customHeight="1" thickTop="1" thickBot="1" x14ac:dyDescent="0.3">
      <c r="B121" s="2" t="s">
        <v>312</v>
      </c>
      <c r="C121" s="34" t="s">
        <v>16</v>
      </c>
      <c r="D121" s="35"/>
      <c r="E121" s="35"/>
      <c r="F121" s="36"/>
      <c r="G121" s="26"/>
    </row>
    <row r="122" spans="2:7" ht="17.100000000000001" customHeight="1" thickTop="1" thickBot="1" x14ac:dyDescent="0.3">
      <c r="B122" s="2" t="s">
        <v>313</v>
      </c>
      <c r="C122" s="34" t="s">
        <v>18</v>
      </c>
      <c r="D122" s="35"/>
      <c r="E122" s="35"/>
      <c r="F122" s="36"/>
      <c r="G122" s="26"/>
    </row>
    <row r="123" spans="2:7" ht="17.100000000000001" customHeight="1" thickTop="1" thickBot="1" x14ac:dyDescent="0.3">
      <c r="B123" s="2" t="s">
        <v>314</v>
      </c>
      <c r="C123" s="34" t="s">
        <v>20</v>
      </c>
      <c r="D123" s="35"/>
      <c r="E123" s="35"/>
      <c r="F123" s="36"/>
      <c r="G123" s="26"/>
    </row>
    <row r="124" spans="2:7" ht="17.100000000000001" customHeight="1" thickTop="1" thickBot="1" x14ac:dyDescent="0.3">
      <c r="B124" s="2" t="s">
        <v>315</v>
      </c>
      <c r="C124" s="34" t="s">
        <v>22</v>
      </c>
      <c r="D124" s="35"/>
      <c r="E124" s="35"/>
      <c r="F124" s="36"/>
      <c r="G124" s="26"/>
    </row>
    <row r="125" spans="2:7" ht="17.100000000000001" customHeight="1" thickTop="1" thickBot="1" x14ac:dyDescent="0.3">
      <c r="B125" s="2" t="s">
        <v>316</v>
      </c>
      <c r="C125" s="34" t="s">
        <v>24</v>
      </c>
      <c r="D125" s="35"/>
      <c r="E125" s="35"/>
      <c r="F125" s="36"/>
      <c r="G125" s="26"/>
    </row>
    <row r="126" spans="2:7" ht="17.100000000000001" customHeight="1" thickTop="1" thickBot="1" x14ac:dyDescent="0.3">
      <c r="B126" s="2" t="s">
        <v>317</v>
      </c>
      <c r="C126" s="34" t="s">
        <v>26</v>
      </c>
      <c r="D126" s="35"/>
      <c r="E126" s="35"/>
      <c r="F126" s="36"/>
      <c r="G126" s="26"/>
    </row>
    <row r="127" spans="2:7" ht="17.100000000000001" customHeight="1" thickTop="1" thickBot="1" x14ac:dyDescent="0.3">
      <c r="B127" s="2" t="s">
        <v>318</v>
      </c>
      <c r="C127" s="34" t="s">
        <v>28</v>
      </c>
      <c r="D127" s="35"/>
      <c r="E127" s="35"/>
      <c r="F127" s="36"/>
      <c r="G127" s="26"/>
    </row>
    <row r="128" spans="2:7" ht="17.100000000000001" customHeight="1" thickTop="1" thickBot="1" x14ac:dyDescent="0.3">
      <c r="B128" s="2" t="s">
        <v>319</v>
      </c>
      <c r="C128" s="34" t="s">
        <v>30</v>
      </c>
      <c r="D128" s="35"/>
      <c r="E128" s="35"/>
      <c r="F128" s="36"/>
      <c r="G128" s="26"/>
    </row>
    <row r="129" spans="2:7" ht="17.100000000000001" customHeight="1" thickTop="1" thickBot="1" x14ac:dyDescent="0.3">
      <c r="B129" s="2" t="s">
        <v>320</v>
      </c>
      <c r="C129" s="34" t="s">
        <v>32</v>
      </c>
      <c r="D129" s="35"/>
      <c r="E129" s="35"/>
      <c r="F129" s="36"/>
      <c r="G129" s="26"/>
    </row>
    <row r="130" spans="2:7" ht="17.100000000000001" customHeight="1" thickTop="1" thickBot="1" x14ac:dyDescent="0.3">
      <c r="B130" s="2" t="s">
        <v>321</v>
      </c>
      <c r="C130" s="34" t="s">
        <v>34</v>
      </c>
      <c r="D130" s="35"/>
      <c r="E130" s="35"/>
      <c r="F130" s="36"/>
      <c r="G130" s="25"/>
    </row>
    <row r="131" spans="2:7" ht="17.100000000000001" customHeight="1" thickTop="1" thickBot="1" x14ac:dyDescent="0.3">
      <c r="B131" s="2" t="s">
        <v>322</v>
      </c>
      <c r="C131" s="34" t="s">
        <v>36</v>
      </c>
      <c r="D131" s="35"/>
      <c r="E131" s="35"/>
      <c r="F131" s="36"/>
      <c r="G131" s="26"/>
    </row>
    <row r="132" spans="2:7" ht="17.100000000000001" customHeight="1" thickTop="1" thickBot="1" x14ac:dyDescent="0.3">
      <c r="B132" s="2" t="s">
        <v>323</v>
      </c>
      <c r="C132" s="34" t="s">
        <v>38</v>
      </c>
      <c r="D132" s="35"/>
      <c r="E132" s="35"/>
      <c r="F132" s="36"/>
      <c r="G132" s="26"/>
    </row>
    <row r="133" spans="2:7" ht="17.100000000000001" customHeight="1" thickTop="1" thickBot="1" x14ac:dyDescent="0.3">
      <c r="B133" s="2" t="s">
        <v>324</v>
      </c>
      <c r="C133" s="34" t="s">
        <v>40</v>
      </c>
      <c r="D133" s="35"/>
      <c r="E133" s="35"/>
      <c r="F133" s="36"/>
      <c r="G133" s="26"/>
    </row>
    <row r="134" spans="2:7" ht="17.100000000000001" customHeight="1" thickTop="1" thickBot="1" x14ac:dyDescent="0.3">
      <c r="B134" s="2" t="s">
        <v>325</v>
      </c>
      <c r="C134" s="34" t="s">
        <v>42</v>
      </c>
      <c r="D134" s="35"/>
      <c r="E134" s="35"/>
      <c r="F134" s="36"/>
      <c r="G134" s="25"/>
    </row>
    <row r="135" spans="2:7" ht="17.100000000000001" customHeight="1" thickTop="1" thickBot="1" x14ac:dyDescent="0.3">
      <c r="B135" s="2" t="s">
        <v>326</v>
      </c>
      <c r="C135" s="34" t="s">
        <v>44</v>
      </c>
      <c r="D135" s="35"/>
      <c r="E135" s="35"/>
      <c r="F135" s="36"/>
      <c r="G135" s="25"/>
    </row>
    <row r="136" spans="2:7" ht="17.100000000000001" customHeight="1" thickTop="1" thickBot="1" x14ac:dyDescent="0.3">
      <c r="B136" s="2" t="s">
        <v>327</v>
      </c>
      <c r="C136" s="34" t="s">
        <v>46</v>
      </c>
      <c r="D136" s="35"/>
      <c r="E136" s="35"/>
      <c r="F136" s="36"/>
      <c r="G136" s="25"/>
    </row>
    <row r="137" spans="2:7" ht="17.100000000000001" customHeight="1" thickTop="1" thickBot="1" x14ac:dyDescent="0.3">
      <c r="B137" s="2" t="s">
        <v>328</v>
      </c>
      <c r="C137" s="34" t="s">
        <v>48</v>
      </c>
      <c r="D137" s="35"/>
      <c r="E137" s="35"/>
      <c r="F137" s="36"/>
      <c r="G137" s="26"/>
    </row>
    <row r="138" spans="2:7" ht="17.100000000000001" customHeight="1" thickTop="1" thickBot="1" x14ac:dyDescent="0.3">
      <c r="B138" s="2" t="s">
        <v>329</v>
      </c>
      <c r="C138" s="34" t="s">
        <v>50</v>
      </c>
      <c r="D138" s="35"/>
      <c r="E138" s="35"/>
      <c r="F138" s="36"/>
      <c r="G138" s="26"/>
    </row>
    <row r="139" spans="2:7" ht="17.100000000000001" customHeight="1" thickTop="1" thickBot="1" x14ac:dyDescent="0.3">
      <c r="B139" s="2" t="s">
        <v>330</v>
      </c>
      <c r="C139" s="34" t="s">
        <v>52</v>
      </c>
      <c r="D139" s="35"/>
      <c r="E139" s="35"/>
      <c r="F139" s="36"/>
      <c r="G139" s="26"/>
    </row>
    <row r="140" spans="2:7" ht="17.100000000000001" customHeight="1" thickTop="1" thickBot="1" x14ac:dyDescent="0.3">
      <c r="B140" s="2" t="s">
        <v>331</v>
      </c>
      <c r="C140" s="34" t="s">
        <v>54</v>
      </c>
      <c r="D140" s="35"/>
      <c r="E140" s="35"/>
      <c r="F140" s="36"/>
      <c r="G140" s="26"/>
    </row>
    <row r="141" spans="2:7" ht="17.100000000000001" customHeight="1" thickTop="1" thickBot="1" x14ac:dyDescent="0.3">
      <c r="B141" s="2" t="s">
        <v>332</v>
      </c>
      <c r="C141" s="34" t="s">
        <v>56</v>
      </c>
      <c r="D141" s="35"/>
      <c r="E141" s="35"/>
      <c r="F141" s="36"/>
      <c r="G141" s="26"/>
    </row>
    <row r="142" spans="2:7" ht="17.100000000000001" customHeight="1" thickTop="1" thickBot="1" x14ac:dyDescent="0.3">
      <c r="B142" s="2" t="s">
        <v>333</v>
      </c>
      <c r="C142" s="34" t="s">
        <v>58</v>
      </c>
      <c r="D142" s="35"/>
      <c r="E142" s="35"/>
      <c r="F142" s="36"/>
      <c r="G142" s="26"/>
    </row>
    <row r="143" spans="2:7" ht="17.100000000000001" customHeight="1" thickTop="1" thickBot="1" x14ac:dyDescent="0.3">
      <c r="B143" s="2" t="s">
        <v>334</v>
      </c>
      <c r="C143" s="34" t="s">
        <v>60</v>
      </c>
      <c r="D143" s="35"/>
      <c r="E143" s="35"/>
      <c r="F143" s="36"/>
      <c r="G143" s="26"/>
    </row>
    <row r="144" spans="2:7" ht="17.100000000000001" customHeight="1" thickTop="1" thickBot="1" x14ac:dyDescent="0.3">
      <c r="B144" s="2" t="s">
        <v>335</v>
      </c>
      <c r="C144" s="34" t="s">
        <v>62</v>
      </c>
      <c r="D144" s="35"/>
      <c r="E144" s="35"/>
      <c r="F144" s="36"/>
      <c r="G144" s="26"/>
    </row>
    <row r="145" spans="2:7" ht="17.100000000000001" customHeight="1" thickTop="1" thickBot="1" x14ac:dyDescent="0.3">
      <c r="B145" s="2" t="s">
        <v>336</v>
      </c>
      <c r="C145" s="34" t="s">
        <v>64</v>
      </c>
      <c r="D145" s="35"/>
      <c r="E145" s="35"/>
      <c r="F145" s="36"/>
      <c r="G145" s="26"/>
    </row>
    <row r="146" spans="2:7" ht="17.100000000000001" customHeight="1" thickTop="1" thickBot="1" x14ac:dyDescent="0.3">
      <c r="B146" s="2" t="s">
        <v>337</v>
      </c>
      <c r="C146" s="34" t="s">
        <v>66</v>
      </c>
      <c r="D146" s="35"/>
      <c r="E146" s="35"/>
      <c r="F146" s="36"/>
      <c r="G146" s="25"/>
    </row>
    <row r="147" spans="2:7" ht="17.100000000000001" customHeight="1" thickTop="1" thickBot="1" x14ac:dyDescent="0.3">
      <c r="B147" s="2" t="s">
        <v>338</v>
      </c>
      <c r="C147" s="34" t="s">
        <v>68</v>
      </c>
      <c r="D147" s="35"/>
      <c r="E147" s="35"/>
      <c r="F147" s="36"/>
      <c r="G147" s="26"/>
    </row>
    <row r="148" spans="2:7" ht="17.100000000000001" customHeight="1" thickTop="1" thickBot="1" x14ac:dyDescent="0.3">
      <c r="B148" s="2" t="s">
        <v>339</v>
      </c>
      <c r="C148" s="34" t="s">
        <v>70</v>
      </c>
      <c r="D148" s="35"/>
      <c r="E148" s="35"/>
      <c r="F148" s="36"/>
      <c r="G148" s="26"/>
    </row>
    <row r="149" spans="2:7" ht="17.100000000000001" customHeight="1" thickTop="1" thickBot="1" x14ac:dyDescent="0.3">
      <c r="B149" s="2" t="s">
        <v>340</v>
      </c>
      <c r="C149" s="34" t="s">
        <v>72</v>
      </c>
      <c r="D149" s="35"/>
      <c r="E149" s="35"/>
      <c r="F149" s="36"/>
      <c r="G149" s="26"/>
    </row>
    <row r="150" spans="2:7" ht="17.100000000000001" customHeight="1" thickTop="1" thickBot="1" x14ac:dyDescent="0.3">
      <c r="B150" s="2" t="s">
        <v>341</v>
      </c>
      <c r="C150" s="34" t="s">
        <v>74</v>
      </c>
      <c r="D150" s="35"/>
      <c r="E150" s="35"/>
      <c r="F150" s="36"/>
      <c r="G150" s="25"/>
    </row>
    <row r="151" spans="2:7" ht="17.100000000000001" customHeight="1" thickTop="1" thickBot="1" x14ac:dyDescent="0.3">
      <c r="B151" s="2" t="s">
        <v>342</v>
      </c>
      <c r="C151" s="34" t="s">
        <v>76</v>
      </c>
      <c r="D151" s="35"/>
      <c r="E151" s="35"/>
      <c r="F151" s="36"/>
      <c r="G151" s="25"/>
    </row>
    <row r="152" spans="2:7" ht="17.100000000000001" customHeight="1" thickTop="1" thickBot="1" x14ac:dyDescent="0.3">
      <c r="B152" s="2" t="s">
        <v>343</v>
      </c>
      <c r="C152" s="34" t="s">
        <v>78</v>
      </c>
      <c r="D152" s="35"/>
      <c r="E152" s="35"/>
      <c r="F152" s="36"/>
      <c r="G152" s="25"/>
    </row>
    <row r="153" spans="2:7" ht="17.100000000000001" customHeight="1" thickTop="1" thickBot="1" x14ac:dyDescent="0.3">
      <c r="B153" s="2" t="s">
        <v>344</v>
      </c>
      <c r="C153" s="34" t="s">
        <v>80</v>
      </c>
      <c r="D153" s="35"/>
      <c r="E153" s="35"/>
      <c r="F153" s="36"/>
      <c r="G153" s="26"/>
    </row>
    <row r="154" spans="2:7" ht="17.100000000000001" customHeight="1" thickTop="1" thickBot="1" x14ac:dyDescent="0.3">
      <c r="B154" s="2" t="s">
        <v>345</v>
      </c>
      <c r="C154" s="34" t="s">
        <v>82</v>
      </c>
      <c r="D154" s="35"/>
      <c r="E154" s="35"/>
      <c r="F154" s="36"/>
      <c r="G154" s="26"/>
    </row>
    <row r="155" spans="2:7" ht="17.100000000000001" customHeight="1" thickTop="1" thickBot="1" x14ac:dyDescent="0.3">
      <c r="B155" s="2" t="s">
        <v>346</v>
      </c>
      <c r="C155" s="34" t="s">
        <v>84</v>
      </c>
      <c r="D155" s="35"/>
      <c r="E155" s="35"/>
      <c r="F155" s="36"/>
      <c r="G155" s="26"/>
    </row>
    <row r="156" spans="2:7" ht="17.100000000000001" customHeight="1" thickTop="1" thickBot="1" x14ac:dyDescent="0.3">
      <c r="B156" s="2" t="s">
        <v>347</v>
      </c>
      <c r="C156" s="34" t="s">
        <v>86</v>
      </c>
      <c r="D156" s="35"/>
      <c r="E156" s="35"/>
      <c r="F156" s="36"/>
      <c r="G156" s="26"/>
    </row>
    <row r="157" spans="2:7" ht="17.100000000000001" customHeight="1" thickTop="1" thickBot="1" x14ac:dyDescent="0.3">
      <c r="B157" s="2" t="s">
        <v>348</v>
      </c>
      <c r="C157" s="34" t="s">
        <v>88</v>
      </c>
      <c r="D157" s="35"/>
      <c r="E157" s="35"/>
      <c r="F157" s="36"/>
      <c r="G157" s="26"/>
    </row>
    <row r="158" spans="2:7" ht="17.100000000000001" customHeight="1" thickTop="1" thickBot="1" x14ac:dyDescent="0.3">
      <c r="B158" s="2" t="s">
        <v>349</v>
      </c>
      <c r="C158" s="34" t="s">
        <v>90</v>
      </c>
      <c r="D158" s="35"/>
      <c r="E158" s="35"/>
      <c r="F158" s="36"/>
      <c r="G158" s="26"/>
    </row>
    <row r="159" spans="2:7" ht="17.100000000000001" customHeight="1" thickTop="1" thickBot="1" x14ac:dyDescent="0.3">
      <c r="B159" s="2" t="s">
        <v>350</v>
      </c>
      <c r="C159" s="34" t="s">
        <v>92</v>
      </c>
      <c r="D159" s="35"/>
      <c r="E159" s="35"/>
      <c r="F159" s="36"/>
      <c r="G159" s="26"/>
    </row>
    <row r="160" spans="2:7" ht="17.100000000000001" customHeight="1" thickTop="1" thickBot="1" x14ac:dyDescent="0.3">
      <c r="B160" s="2" t="s">
        <v>351</v>
      </c>
      <c r="C160" s="34" t="s">
        <v>94</v>
      </c>
      <c r="D160" s="35"/>
      <c r="E160" s="35"/>
      <c r="F160" s="36"/>
      <c r="G160" s="26"/>
    </row>
    <row r="161" spans="1:7" ht="17.100000000000001" customHeight="1" thickTop="1" thickBot="1" x14ac:dyDescent="0.3">
      <c r="B161" s="2" t="s">
        <v>352</v>
      </c>
      <c r="C161" s="34" t="s">
        <v>96</v>
      </c>
      <c r="D161" s="35"/>
      <c r="E161" s="35"/>
      <c r="F161" s="36"/>
      <c r="G161" s="26"/>
    </row>
    <row r="162" spans="1:7" ht="17.100000000000001" customHeight="1" thickTop="1" thickBot="1" x14ac:dyDescent="0.3"/>
    <row r="163" spans="1:7" ht="17.100000000000001" customHeight="1" thickTop="1" thickBot="1" x14ac:dyDescent="0.3">
      <c r="A163" s="7"/>
      <c r="B163" s="1" t="s">
        <v>0</v>
      </c>
      <c r="C163" s="1" t="s">
        <v>243</v>
      </c>
      <c r="D163" s="1" t="s">
        <v>244</v>
      </c>
      <c r="E163" s="1" t="s">
        <v>245</v>
      </c>
      <c r="F163" s="1" t="s">
        <v>246</v>
      </c>
      <c r="G163" s="9" t="s">
        <v>247</v>
      </c>
    </row>
    <row r="164" spans="1:7" ht="17.100000000000001" customHeight="1" thickTop="1" thickBot="1" x14ac:dyDescent="0.3">
      <c r="A164" s="7"/>
      <c r="B164" s="3" t="s">
        <v>99</v>
      </c>
      <c r="C164" s="13"/>
      <c r="D164" s="13"/>
      <c r="E164" s="14"/>
      <c r="F164" s="14"/>
      <c r="G164" s="14"/>
    </row>
    <row r="165" spans="1:7" ht="17.100000000000001" customHeight="1" thickTop="1" x14ac:dyDescent="0.25"/>
    <row r="166" spans="1:7" ht="17.100000000000001" customHeight="1" x14ac:dyDescent="0.25">
      <c r="A166" s="43" t="s">
        <v>114</v>
      </c>
      <c r="B166" s="43"/>
      <c r="C166" s="43"/>
      <c r="D166" s="43"/>
      <c r="E166" s="43"/>
      <c r="F166" s="43"/>
      <c r="G166" s="43"/>
    </row>
    <row r="167" spans="1:7" ht="17.100000000000001" customHeight="1" thickBot="1" x14ac:dyDescent="0.3"/>
    <row r="168" spans="1:7" ht="17.100000000000001" customHeight="1" thickTop="1" thickBot="1" x14ac:dyDescent="0.3">
      <c r="B168" s="1" t="s">
        <v>0</v>
      </c>
      <c r="C168" s="40" t="s">
        <v>115</v>
      </c>
      <c r="D168" s="41"/>
      <c r="E168" s="41"/>
      <c r="F168" s="42"/>
      <c r="G168" s="10" t="s">
        <v>109</v>
      </c>
    </row>
    <row r="169" spans="1:7" ht="17.100000000000001" customHeight="1" thickTop="1" thickBot="1" x14ac:dyDescent="0.3">
      <c r="B169" s="3" t="s">
        <v>353</v>
      </c>
      <c r="C169" s="34" t="s">
        <v>116</v>
      </c>
      <c r="D169" s="35"/>
      <c r="E169" s="35"/>
      <c r="F169" s="36"/>
      <c r="G169" s="25"/>
    </row>
    <row r="170" spans="1:7" ht="17.100000000000001" customHeight="1" thickTop="1" thickBot="1" x14ac:dyDescent="0.3">
      <c r="B170" s="2" t="s">
        <v>354</v>
      </c>
      <c r="C170" s="34" t="s">
        <v>117</v>
      </c>
      <c r="D170" s="35"/>
      <c r="E170" s="35"/>
      <c r="F170" s="36"/>
      <c r="G170" s="25"/>
    </row>
    <row r="171" spans="1:7" ht="17.100000000000001" customHeight="1" thickTop="1" thickBot="1" x14ac:dyDescent="0.3">
      <c r="B171" s="2" t="s">
        <v>355</v>
      </c>
      <c r="C171" s="34" t="s">
        <v>118</v>
      </c>
      <c r="D171" s="35"/>
      <c r="E171" s="35"/>
      <c r="F171" s="36"/>
      <c r="G171" s="26"/>
    </row>
    <row r="172" spans="1:7" ht="17.100000000000001" customHeight="1" thickTop="1" thickBot="1" x14ac:dyDescent="0.3">
      <c r="B172" s="2" t="s">
        <v>356</v>
      </c>
      <c r="C172" s="34" t="s">
        <v>119</v>
      </c>
      <c r="D172" s="35"/>
      <c r="E172" s="35"/>
      <c r="F172" s="36"/>
      <c r="G172" s="25"/>
    </row>
    <row r="173" spans="1:7" ht="17.100000000000001" customHeight="1" thickTop="1" thickBot="1" x14ac:dyDescent="0.3">
      <c r="B173" s="2" t="s">
        <v>357</v>
      </c>
      <c r="C173" s="34" t="s">
        <v>120</v>
      </c>
      <c r="D173" s="35"/>
      <c r="E173" s="35"/>
      <c r="F173" s="36"/>
      <c r="G173" s="25"/>
    </row>
    <row r="174" spans="1:7" ht="17.100000000000001" customHeight="1" thickTop="1" thickBot="1" x14ac:dyDescent="0.3">
      <c r="B174" s="2" t="s">
        <v>358</v>
      </c>
      <c r="C174" s="34" t="s">
        <v>121</v>
      </c>
      <c r="D174" s="35"/>
      <c r="E174" s="35"/>
      <c r="F174" s="36"/>
      <c r="G174" s="25"/>
    </row>
    <row r="175" spans="1:7" ht="17.100000000000001" customHeight="1" thickTop="1" thickBot="1" x14ac:dyDescent="0.3">
      <c r="B175" s="2" t="s">
        <v>359</v>
      </c>
      <c r="C175" s="34" t="s">
        <v>122</v>
      </c>
      <c r="D175" s="35"/>
      <c r="E175" s="35"/>
      <c r="F175" s="36"/>
      <c r="G175" s="25"/>
    </row>
    <row r="176" spans="1:7" ht="17.100000000000001" customHeight="1" thickTop="1" thickBot="1" x14ac:dyDescent="0.3">
      <c r="B176" s="2" t="s">
        <v>360</v>
      </c>
      <c r="C176" s="34" t="s">
        <v>123</v>
      </c>
      <c r="D176" s="35"/>
      <c r="E176" s="35"/>
      <c r="F176" s="36"/>
      <c r="G176" s="25"/>
    </row>
    <row r="177" spans="2:7" ht="17.100000000000001" customHeight="1" thickTop="1" thickBot="1" x14ac:dyDescent="0.3">
      <c r="B177" s="2" t="s">
        <v>361</v>
      </c>
      <c r="C177" s="34" t="s">
        <v>124</v>
      </c>
      <c r="D177" s="35"/>
      <c r="E177" s="35"/>
      <c r="F177" s="36"/>
      <c r="G177" s="25"/>
    </row>
    <row r="178" spans="2:7" ht="17.100000000000001" customHeight="1" thickTop="1" thickBot="1" x14ac:dyDescent="0.3">
      <c r="B178" s="2" t="s">
        <v>362</v>
      </c>
      <c r="C178" s="34" t="s">
        <v>125</v>
      </c>
      <c r="D178" s="35"/>
      <c r="E178" s="35"/>
      <c r="F178" s="36"/>
      <c r="G178" s="25"/>
    </row>
    <row r="179" spans="2:7" ht="17.100000000000001" customHeight="1" thickTop="1" thickBot="1" x14ac:dyDescent="0.3">
      <c r="B179" s="2" t="s">
        <v>363</v>
      </c>
      <c r="C179" s="34" t="s">
        <v>126</v>
      </c>
      <c r="D179" s="35"/>
      <c r="E179" s="35"/>
      <c r="F179" s="36"/>
      <c r="G179" s="25"/>
    </row>
    <row r="180" spans="2:7" ht="17.100000000000001" customHeight="1" thickTop="1" thickBot="1" x14ac:dyDescent="0.3">
      <c r="B180" s="2" t="s">
        <v>364</v>
      </c>
      <c r="C180" s="34" t="s">
        <v>127</v>
      </c>
      <c r="D180" s="35"/>
      <c r="E180" s="35"/>
      <c r="F180" s="36"/>
      <c r="G180" s="25"/>
    </row>
    <row r="181" spans="2:7" ht="17.100000000000001" customHeight="1" thickTop="1" thickBot="1" x14ac:dyDescent="0.3">
      <c r="B181" s="2" t="s">
        <v>365</v>
      </c>
      <c r="C181" s="34" t="s">
        <v>128</v>
      </c>
      <c r="D181" s="35"/>
      <c r="E181" s="35"/>
      <c r="F181" s="36"/>
      <c r="G181" s="25"/>
    </row>
    <row r="182" spans="2:7" ht="17.100000000000001" customHeight="1" thickTop="1" thickBot="1" x14ac:dyDescent="0.3">
      <c r="B182" s="2" t="s">
        <v>366</v>
      </c>
      <c r="C182" s="34" t="s">
        <v>129</v>
      </c>
      <c r="D182" s="35"/>
      <c r="E182" s="35"/>
      <c r="F182" s="36"/>
      <c r="G182" s="25"/>
    </row>
    <row r="183" spans="2:7" ht="17.100000000000001" customHeight="1" thickTop="1" thickBot="1" x14ac:dyDescent="0.3">
      <c r="B183" s="2" t="s">
        <v>367</v>
      </c>
      <c r="C183" s="34" t="s">
        <v>130</v>
      </c>
      <c r="D183" s="35"/>
      <c r="E183" s="35"/>
      <c r="F183" s="36"/>
      <c r="G183" s="25"/>
    </row>
    <row r="184" spans="2:7" ht="17.100000000000001" customHeight="1" thickTop="1" thickBot="1" x14ac:dyDescent="0.3">
      <c r="B184" s="2" t="s">
        <v>368</v>
      </c>
      <c r="C184" s="34" t="s">
        <v>131</v>
      </c>
      <c r="D184" s="35"/>
      <c r="E184" s="35"/>
      <c r="F184" s="36"/>
      <c r="G184" s="25"/>
    </row>
    <row r="185" spans="2:7" ht="17.100000000000001" customHeight="1" thickTop="1" thickBot="1" x14ac:dyDescent="0.3">
      <c r="B185" s="2" t="s">
        <v>369</v>
      </c>
      <c r="C185" s="34" t="s">
        <v>132</v>
      </c>
      <c r="D185" s="35"/>
      <c r="E185" s="35"/>
      <c r="F185" s="36"/>
      <c r="G185" s="25"/>
    </row>
    <row r="186" spans="2:7" ht="17.100000000000001" customHeight="1" thickTop="1" thickBot="1" x14ac:dyDescent="0.3">
      <c r="B186" s="2" t="s">
        <v>370</v>
      </c>
      <c r="C186" s="34" t="s">
        <v>133</v>
      </c>
      <c r="D186" s="35"/>
      <c r="E186" s="35"/>
      <c r="F186" s="36"/>
      <c r="G186" s="25"/>
    </row>
    <row r="187" spans="2:7" ht="17.100000000000001" customHeight="1" thickTop="1" thickBot="1" x14ac:dyDescent="0.3">
      <c r="B187" s="2" t="s">
        <v>371</v>
      </c>
      <c r="C187" s="34" t="s">
        <v>134</v>
      </c>
      <c r="D187" s="35"/>
      <c r="E187" s="35"/>
      <c r="F187" s="36"/>
      <c r="G187" s="25"/>
    </row>
    <row r="188" spans="2:7" ht="17.100000000000001" customHeight="1" thickTop="1" thickBot="1" x14ac:dyDescent="0.3">
      <c r="B188" s="2" t="s">
        <v>372</v>
      </c>
      <c r="C188" s="34" t="s">
        <v>135</v>
      </c>
      <c r="D188" s="35"/>
      <c r="E188" s="35"/>
      <c r="F188" s="36"/>
      <c r="G188" s="25"/>
    </row>
    <row r="189" spans="2:7" ht="17.100000000000001" customHeight="1" thickTop="1" thickBot="1" x14ac:dyDescent="0.3">
      <c r="B189" s="2" t="s">
        <v>373</v>
      </c>
      <c r="C189" s="34" t="s">
        <v>136</v>
      </c>
      <c r="D189" s="35"/>
      <c r="E189" s="35"/>
      <c r="F189" s="36"/>
      <c r="G189" s="25"/>
    </row>
    <row r="190" spans="2:7" ht="17.100000000000001" customHeight="1" thickTop="1" thickBot="1" x14ac:dyDescent="0.3">
      <c r="B190" s="2" t="s">
        <v>374</v>
      </c>
      <c r="C190" s="34" t="s">
        <v>137</v>
      </c>
      <c r="D190" s="35"/>
      <c r="E190" s="35"/>
      <c r="F190" s="36"/>
      <c r="G190" s="25"/>
    </row>
    <row r="191" spans="2:7" ht="17.100000000000001" customHeight="1" thickTop="1" thickBot="1" x14ac:dyDescent="0.3">
      <c r="B191" s="2" t="s">
        <v>375</v>
      </c>
      <c r="C191" s="34" t="s">
        <v>138</v>
      </c>
      <c r="D191" s="35"/>
      <c r="E191" s="35"/>
      <c r="F191" s="36"/>
      <c r="G191" s="25"/>
    </row>
    <row r="192" spans="2:7" ht="17.100000000000001" customHeight="1" thickTop="1" thickBot="1" x14ac:dyDescent="0.3"/>
    <row r="193" spans="1:7" ht="17.100000000000001" customHeight="1" thickTop="1" thickBot="1" x14ac:dyDescent="0.3">
      <c r="A193" s="7"/>
      <c r="B193" s="1" t="s">
        <v>0</v>
      </c>
      <c r="C193" s="1" t="s">
        <v>243</v>
      </c>
      <c r="D193" s="1" t="s">
        <v>244</v>
      </c>
      <c r="E193" s="1" t="s">
        <v>245</v>
      </c>
      <c r="F193" s="1" t="s">
        <v>246</v>
      </c>
      <c r="G193" s="9" t="s">
        <v>247</v>
      </c>
    </row>
    <row r="194" spans="1:7" ht="17.100000000000001" customHeight="1" thickTop="1" thickBot="1" x14ac:dyDescent="0.3">
      <c r="A194" s="7"/>
      <c r="B194" s="3" t="s">
        <v>100</v>
      </c>
      <c r="C194" s="13"/>
      <c r="D194" s="13"/>
      <c r="E194" s="14"/>
      <c r="F194" s="14"/>
      <c r="G194" s="14"/>
    </row>
    <row r="195" spans="1:7" ht="17.100000000000001" customHeight="1" thickTop="1" x14ac:dyDescent="0.25"/>
    <row r="196" spans="1:7" ht="17.100000000000001" customHeight="1" x14ac:dyDescent="0.25">
      <c r="A196" s="43" t="s">
        <v>140</v>
      </c>
      <c r="B196" s="43"/>
      <c r="C196" s="43"/>
      <c r="D196" s="43"/>
      <c r="E196" s="43"/>
      <c r="F196" s="43"/>
      <c r="G196" s="43"/>
    </row>
    <row r="197" spans="1:7" ht="17.100000000000001" customHeight="1" thickBot="1" x14ac:dyDescent="0.3"/>
    <row r="198" spans="1:7" ht="17.100000000000001" customHeight="1" thickTop="1" thickBot="1" x14ac:dyDescent="0.3">
      <c r="B198" s="1" t="s">
        <v>0</v>
      </c>
      <c r="C198" s="40" t="s">
        <v>139</v>
      </c>
      <c r="D198" s="41"/>
      <c r="E198" s="41"/>
      <c r="F198" s="42"/>
      <c r="G198" s="10" t="s">
        <v>109</v>
      </c>
    </row>
    <row r="199" spans="1:7" ht="17.100000000000001" customHeight="1" thickTop="1" thickBot="1" x14ac:dyDescent="0.3">
      <c r="B199" s="3" t="s">
        <v>376</v>
      </c>
      <c r="C199" s="34" t="s">
        <v>141</v>
      </c>
      <c r="D199" s="35"/>
      <c r="E199" s="35"/>
      <c r="F199" s="36"/>
      <c r="G199" s="25"/>
    </row>
    <row r="200" spans="1:7" ht="17.100000000000001" customHeight="1" thickTop="1" thickBot="1" x14ac:dyDescent="0.3">
      <c r="B200" s="2" t="s">
        <v>377</v>
      </c>
      <c r="C200" s="34" t="s">
        <v>142</v>
      </c>
      <c r="D200" s="35"/>
      <c r="E200" s="35"/>
      <c r="F200" s="36"/>
      <c r="G200" s="26"/>
    </row>
    <row r="201" spans="1:7" ht="17.100000000000001" customHeight="1" thickTop="1" thickBot="1" x14ac:dyDescent="0.3">
      <c r="B201" s="2" t="s">
        <v>378</v>
      </c>
      <c r="C201" s="34" t="s">
        <v>143</v>
      </c>
      <c r="D201" s="35"/>
      <c r="E201" s="35"/>
      <c r="F201" s="36"/>
      <c r="G201" s="25"/>
    </row>
    <row r="202" spans="1:7" ht="17.100000000000001" customHeight="1" thickTop="1" thickBot="1" x14ac:dyDescent="0.3">
      <c r="B202" s="2" t="s">
        <v>379</v>
      </c>
      <c r="C202" s="34" t="s">
        <v>144</v>
      </c>
      <c r="D202" s="35"/>
      <c r="E202" s="35"/>
      <c r="F202" s="36"/>
      <c r="G202" s="25"/>
    </row>
    <row r="203" spans="1:7" ht="17.100000000000001" customHeight="1" thickTop="1" thickBot="1" x14ac:dyDescent="0.3">
      <c r="B203" s="2" t="s">
        <v>380</v>
      </c>
      <c r="C203" s="34" t="s">
        <v>145</v>
      </c>
      <c r="D203" s="35"/>
      <c r="E203" s="35"/>
      <c r="F203" s="36"/>
      <c r="G203" s="25"/>
    </row>
    <row r="204" spans="1:7" ht="17.100000000000001" customHeight="1" thickTop="1" thickBot="1" x14ac:dyDescent="0.3">
      <c r="B204" s="2" t="s">
        <v>381</v>
      </c>
      <c r="C204" s="34" t="s">
        <v>146</v>
      </c>
      <c r="D204" s="35"/>
      <c r="E204" s="35"/>
      <c r="F204" s="36"/>
      <c r="G204" s="26"/>
    </row>
    <row r="205" spans="1:7" ht="17.100000000000001" customHeight="1" thickTop="1" thickBot="1" x14ac:dyDescent="0.3">
      <c r="B205" s="2" t="s">
        <v>382</v>
      </c>
      <c r="C205" s="34" t="s">
        <v>147</v>
      </c>
      <c r="D205" s="35"/>
      <c r="E205" s="35"/>
      <c r="F205" s="36"/>
      <c r="G205" s="26"/>
    </row>
    <row r="206" spans="1:7" ht="17.100000000000001" customHeight="1" thickTop="1" thickBot="1" x14ac:dyDescent="0.3">
      <c r="B206" s="2" t="s">
        <v>383</v>
      </c>
      <c r="C206" s="34" t="s">
        <v>148</v>
      </c>
      <c r="D206" s="35"/>
      <c r="E206" s="35"/>
      <c r="F206" s="36"/>
      <c r="G206" s="26"/>
    </row>
    <row r="207" spans="1:7" ht="17.100000000000001" customHeight="1" thickTop="1" thickBot="1" x14ac:dyDescent="0.3">
      <c r="B207" s="2" t="s">
        <v>384</v>
      </c>
      <c r="C207" s="34" t="s">
        <v>149</v>
      </c>
      <c r="D207" s="35"/>
      <c r="E207" s="35"/>
      <c r="F207" s="36"/>
      <c r="G207" s="25"/>
    </row>
    <row r="208" spans="1:7" ht="17.100000000000001" customHeight="1" thickTop="1" thickBot="1" x14ac:dyDescent="0.3">
      <c r="B208" s="2" t="s">
        <v>385</v>
      </c>
      <c r="C208" s="34" t="s">
        <v>150</v>
      </c>
      <c r="D208" s="35"/>
      <c r="E208" s="35"/>
      <c r="F208" s="36"/>
      <c r="G208" s="26"/>
    </row>
    <row r="209" spans="1:7" ht="17.100000000000001" customHeight="1" thickTop="1" thickBot="1" x14ac:dyDescent="0.3">
      <c r="B209" s="2" t="s">
        <v>386</v>
      </c>
      <c r="C209" s="34" t="s">
        <v>151</v>
      </c>
      <c r="D209" s="35"/>
      <c r="E209" s="35"/>
      <c r="F209" s="36"/>
      <c r="G209" s="25"/>
    </row>
    <row r="210" spans="1:7" ht="17.100000000000001" customHeight="1" thickTop="1" thickBot="1" x14ac:dyDescent="0.3">
      <c r="B210" s="2" t="s">
        <v>387</v>
      </c>
      <c r="C210" s="34" t="s">
        <v>152</v>
      </c>
      <c r="D210" s="35"/>
      <c r="E210" s="35"/>
      <c r="F210" s="36"/>
      <c r="G210" s="25"/>
    </row>
    <row r="211" spans="1:7" ht="17.100000000000001" customHeight="1" thickTop="1" thickBot="1" x14ac:dyDescent="0.3">
      <c r="B211" s="2" t="s">
        <v>388</v>
      </c>
      <c r="C211" s="34" t="s">
        <v>153</v>
      </c>
      <c r="D211" s="35"/>
      <c r="E211" s="35"/>
      <c r="F211" s="36"/>
      <c r="G211" s="25"/>
    </row>
    <row r="212" spans="1:7" ht="17.100000000000001" customHeight="1" thickTop="1" thickBot="1" x14ac:dyDescent="0.3">
      <c r="B212" s="2" t="s">
        <v>389</v>
      </c>
      <c r="C212" s="34" t="s">
        <v>154</v>
      </c>
      <c r="D212" s="35"/>
      <c r="E212" s="35"/>
      <c r="F212" s="36"/>
      <c r="G212" s="26"/>
    </row>
    <row r="213" spans="1:7" ht="17.100000000000001" customHeight="1" thickTop="1" thickBot="1" x14ac:dyDescent="0.3">
      <c r="B213" s="2" t="s">
        <v>390</v>
      </c>
      <c r="C213" s="34" t="s">
        <v>155</v>
      </c>
      <c r="D213" s="35"/>
      <c r="E213" s="35"/>
      <c r="F213" s="36"/>
      <c r="G213" s="26"/>
    </row>
    <row r="214" spans="1:7" ht="17.100000000000001" customHeight="1" thickTop="1" thickBot="1" x14ac:dyDescent="0.3">
      <c r="B214" s="2" t="s">
        <v>391</v>
      </c>
      <c r="C214" s="34" t="s">
        <v>156</v>
      </c>
      <c r="D214" s="35"/>
      <c r="E214" s="35"/>
      <c r="F214" s="36"/>
      <c r="G214" s="26"/>
    </row>
    <row r="215" spans="1:7" ht="17.100000000000001" customHeight="1" thickTop="1" thickBot="1" x14ac:dyDescent="0.3">
      <c r="B215" s="2" t="s">
        <v>392</v>
      </c>
      <c r="C215" s="34" t="s">
        <v>157</v>
      </c>
      <c r="D215" s="35"/>
      <c r="E215" s="35"/>
      <c r="F215" s="36"/>
      <c r="G215" s="25"/>
    </row>
    <row r="216" spans="1:7" ht="17.100000000000001" customHeight="1" thickTop="1" thickBot="1" x14ac:dyDescent="0.3">
      <c r="B216" s="2" t="s">
        <v>393</v>
      </c>
      <c r="C216" s="34" t="s">
        <v>158</v>
      </c>
      <c r="D216" s="35"/>
      <c r="E216" s="35"/>
      <c r="F216" s="36"/>
      <c r="G216" s="26"/>
    </row>
    <row r="217" spans="1:7" ht="17.100000000000001" customHeight="1" thickTop="1" thickBot="1" x14ac:dyDescent="0.3">
      <c r="B217" s="2" t="s">
        <v>394</v>
      </c>
      <c r="C217" s="34" t="s">
        <v>159</v>
      </c>
      <c r="D217" s="35"/>
      <c r="E217" s="35"/>
      <c r="F217" s="36"/>
      <c r="G217" s="25"/>
    </row>
    <row r="218" spans="1:7" ht="17.100000000000001" customHeight="1" thickTop="1" thickBot="1" x14ac:dyDescent="0.3">
      <c r="B218" s="2" t="s">
        <v>395</v>
      </c>
      <c r="C218" s="34" t="s">
        <v>160</v>
      </c>
      <c r="D218" s="35"/>
      <c r="E218" s="35"/>
      <c r="F218" s="36"/>
      <c r="G218" s="25"/>
    </row>
    <row r="219" spans="1:7" ht="17.100000000000001" customHeight="1" thickTop="1" thickBot="1" x14ac:dyDescent="0.3">
      <c r="B219" s="2" t="s">
        <v>396</v>
      </c>
      <c r="C219" s="34" t="s">
        <v>161</v>
      </c>
      <c r="D219" s="35"/>
      <c r="E219" s="35"/>
      <c r="F219" s="36"/>
      <c r="G219" s="25"/>
    </row>
    <row r="220" spans="1:7" ht="17.100000000000001" customHeight="1" thickTop="1" thickBot="1" x14ac:dyDescent="0.3">
      <c r="B220" s="2" t="s">
        <v>397</v>
      </c>
      <c r="C220" s="34" t="s">
        <v>162</v>
      </c>
      <c r="D220" s="35"/>
      <c r="E220" s="35"/>
      <c r="F220" s="36"/>
      <c r="G220" s="26"/>
    </row>
    <row r="221" spans="1:7" ht="17.100000000000001" customHeight="1" thickTop="1" thickBot="1" x14ac:dyDescent="0.3">
      <c r="B221" s="2" t="s">
        <v>398</v>
      </c>
      <c r="C221" s="34" t="s">
        <v>163</v>
      </c>
      <c r="D221" s="35"/>
      <c r="E221" s="35"/>
      <c r="F221" s="36"/>
      <c r="G221" s="26"/>
    </row>
    <row r="222" spans="1:7" ht="17.100000000000001" customHeight="1" thickTop="1" thickBot="1" x14ac:dyDescent="0.3">
      <c r="B222" s="2" t="s">
        <v>399</v>
      </c>
      <c r="C222" s="34" t="s">
        <v>164</v>
      </c>
      <c r="D222" s="35"/>
      <c r="E222" s="35"/>
      <c r="F222" s="36"/>
      <c r="G222" s="26"/>
    </row>
    <row r="223" spans="1:7" ht="17.100000000000001" customHeight="1" thickTop="1" thickBot="1" x14ac:dyDescent="0.3"/>
    <row r="224" spans="1:7" ht="17.100000000000001" customHeight="1" thickTop="1" thickBot="1" x14ac:dyDescent="0.3">
      <c r="A224" s="7"/>
      <c r="B224" s="1" t="s">
        <v>0</v>
      </c>
      <c r="C224" s="1" t="s">
        <v>243</v>
      </c>
      <c r="D224" s="1" t="s">
        <v>244</v>
      </c>
      <c r="E224" s="1" t="s">
        <v>245</v>
      </c>
      <c r="F224" s="1" t="s">
        <v>246</v>
      </c>
      <c r="G224" s="9" t="s">
        <v>247</v>
      </c>
    </row>
    <row r="225" spans="1:7" ht="17.100000000000001" customHeight="1" thickTop="1" thickBot="1" x14ac:dyDescent="0.3">
      <c r="A225" s="7"/>
      <c r="B225" s="3" t="s">
        <v>101</v>
      </c>
      <c r="C225" s="13"/>
      <c r="D225" s="13"/>
      <c r="E225" s="14"/>
      <c r="F225" s="14"/>
      <c r="G225" s="14"/>
    </row>
    <row r="226" spans="1:7" ht="17.100000000000001" customHeight="1" thickTop="1" x14ac:dyDescent="0.25"/>
    <row r="227" spans="1:7" ht="17.100000000000001" customHeight="1" x14ac:dyDescent="0.25">
      <c r="A227" s="43" t="s">
        <v>165</v>
      </c>
      <c r="B227" s="43"/>
      <c r="C227" s="43"/>
      <c r="D227" s="43"/>
      <c r="E227" s="43"/>
      <c r="F227" s="43"/>
      <c r="G227" s="43"/>
    </row>
    <row r="228" spans="1:7" ht="17.100000000000001" customHeight="1" thickBot="1" x14ac:dyDescent="0.3"/>
    <row r="229" spans="1:7" ht="17.100000000000001" customHeight="1" thickTop="1" thickBot="1" x14ac:dyDescent="0.3">
      <c r="B229" s="1" t="s">
        <v>0</v>
      </c>
      <c r="C229" s="44" t="s">
        <v>166</v>
      </c>
      <c r="D229" s="41"/>
      <c r="E229" s="41"/>
      <c r="F229" s="42"/>
      <c r="G229" s="10" t="s">
        <v>109</v>
      </c>
    </row>
    <row r="230" spans="1:7" ht="17.100000000000001" customHeight="1" thickTop="1" thickBot="1" x14ac:dyDescent="0.3">
      <c r="B230" s="3" t="s">
        <v>400</v>
      </c>
      <c r="C230" s="34" t="s">
        <v>167</v>
      </c>
      <c r="D230" s="35"/>
      <c r="E230" s="35"/>
      <c r="F230" s="36"/>
      <c r="G230" s="25"/>
    </row>
    <row r="231" spans="1:7" ht="17.100000000000001" customHeight="1" thickTop="1" thickBot="1" x14ac:dyDescent="0.3">
      <c r="B231" s="2" t="s">
        <v>401</v>
      </c>
      <c r="C231" s="34" t="s">
        <v>168</v>
      </c>
      <c r="D231" s="35"/>
      <c r="E231" s="35"/>
      <c r="F231" s="36"/>
      <c r="G231" s="25"/>
    </row>
    <row r="232" spans="1:7" ht="17.100000000000001" customHeight="1" thickTop="1" thickBot="1" x14ac:dyDescent="0.3">
      <c r="B232" s="2" t="s">
        <v>402</v>
      </c>
      <c r="C232" s="34" t="s">
        <v>169</v>
      </c>
      <c r="D232" s="35"/>
      <c r="E232" s="35"/>
      <c r="F232" s="36"/>
      <c r="G232" s="25"/>
    </row>
    <row r="233" spans="1:7" ht="17.100000000000001" customHeight="1" thickTop="1" thickBot="1" x14ac:dyDescent="0.3">
      <c r="B233" s="2" t="s">
        <v>403</v>
      </c>
      <c r="C233" s="34" t="s">
        <v>170</v>
      </c>
      <c r="D233" s="35"/>
      <c r="E233" s="35"/>
      <c r="F233" s="36"/>
      <c r="G233" s="25"/>
    </row>
    <row r="234" spans="1:7" ht="17.100000000000001" customHeight="1" thickTop="1" thickBot="1" x14ac:dyDescent="0.3">
      <c r="B234" s="2" t="s">
        <v>404</v>
      </c>
      <c r="C234" s="34" t="s">
        <v>171</v>
      </c>
      <c r="D234" s="35"/>
      <c r="E234" s="35"/>
      <c r="F234" s="36"/>
      <c r="G234" s="25"/>
    </row>
    <row r="235" spans="1:7" ht="17.100000000000001" customHeight="1" thickTop="1" thickBot="1" x14ac:dyDescent="0.3">
      <c r="B235" s="2" t="s">
        <v>405</v>
      </c>
      <c r="C235" s="34" t="s">
        <v>172</v>
      </c>
      <c r="D235" s="35"/>
      <c r="E235" s="35"/>
      <c r="F235" s="36"/>
      <c r="G235" s="25"/>
    </row>
    <row r="236" spans="1:7" ht="17.100000000000001" customHeight="1" thickTop="1" thickBot="1" x14ac:dyDescent="0.3">
      <c r="B236" s="2" t="s">
        <v>406</v>
      </c>
      <c r="C236" s="34" t="s">
        <v>173</v>
      </c>
      <c r="D236" s="35"/>
      <c r="E236" s="35"/>
      <c r="F236" s="36"/>
      <c r="G236" s="25"/>
    </row>
    <row r="237" spans="1:7" ht="17.100000000000001" customHeight="1" thickTop="1" thickBot="1" x14ac:dyDescent="0.3">
      <c r="B237" s="2" t="s">
        <v>407</v>
      </c>
      <c r="C237" s="34" t="s">
        <v>174</v>
      </c>
      <c r="D237" s="35"/>
      <c r="E237" s="35"/>
      <c r="F237" s="36"/>
      <c r="G237" s="25"/>
    </row>
    <row r="238" spans="1:7" ht="17.100000000000001" customHeight="1" thickTop="1" thickBot="1" x14ac:dyDescent="0.3">
      <c r="B238" s="2" t="s">
        <v>408</v>
      </c>
      <c r="C238" s="34" t="s">
        <v>175</v>
      </c>
      <c r="D238" s="35"/>
      <c r="E238" s="35"/>
      <c r="F238" s="36"/>
      <c r="G238" s="25"/>
    </row>
    <row r="239" spans="1:7" ht="17.100000000000001" customHeight="1" thickTop="1" thickBot="1" x14ac:dyDescent="0.3"/>
    <row r="240" spans="1:7" ht="17.100000000000001" customHeight="1" thickTop="1" thickBot="1" x14ac:dyDescent="0.3">
      <c r="A240" s="7"/>
      <c r="B240" s="1" t="s">
        <v>0</v>
      </c>
      <c r="C240" s="1" t="s">
        <v>243</v>
      </c>
      <c r="D240" s="1" t="s">
        <v>244</v>
      </c>
      <c r="E240" s="1" t="s">
        <v>245</v>
      </c>
      <c r="F240" s="1" t="s">
        <v>246</v>
      </c>
      <c r="G240" s="9" t="s">
        <v>247</v>
      </c>
    </row>
    <row r="241" spans="1:7" ht="17.100000000000001" customHeight="1" thickTop="1" thickBot="1" x14ac:dyDescent="0.3">
      <c r="A241" s="7"/>
      <c r="B241" s="3" t="s">
        <v>102</v>
      </c>
      <c r="C241" s="13"/>
      <c r="D241" s="13"/>
      <c r="E241" s="14"/>
      <c r="F241" s="14"/>
      <c r="G241" s="14"/>
    </row>
    <row r="242" spans="1:7" ht="17.100000000000001" customHeight="1" thickTop="1" x14ac:dyDescent="0.25"/>
    <row r="243" spans="1:7" ht="17.100000000000001" customHeight="1" x14ac:dyDescent="0.25">
      <c r="A243" s="43" t="s">
        <v>176</v>
      </c>
      <c r="B243" s="43"/>
      <c r="C243" s="43"/>
      <c r="D243" s="43"/>
      <c r="E243" s="43"/>
      <c r="F243" s="43"/>
      <c r="G243" s="43"/>
    </row>
    <row r="244" spans="1:7" ht="17.100000000000001" customHeight="1" thickBot="1" x14ac:dyDescent="0.3"/>
    <row r="245" spans="1:7" ht="17.100000000000001" customHeight="1" thickTop="1" thickBot="1" x14ac:dyDescent="0.3">
      <c r="B245" s="1" t="s">
        <v>0</v>
      </c>
      <c r="C245" s="46" t="s">
        <v>177</v>
      </c>
      <c r="D245" s="46"/>
      <c r="E245" s="46"/>
      <c r="F245" s="46"/>
      <c r="G245" s="10" t="s">
        <v>109</v>
      </c>
    </row>
    <row r="246" spans="1:7" ht="17.100000000000001" customHeight="1" thickTop="1" thickBot="1" x14ac:dyDescent="0.3">
      <c r="B246" s="3" t="s">
        <v>409</v>
      </c>
      <c r="C246" s="45" t="s">
        <v>178</v>
      </c>
      <c r="D246" s="45"/>
      <c r="E246" s="45"/>
      <c r="F246" s="45"/>
      <c r="G246" s="25"/>
    </row>
    <row r="247" spans="1:7" ht="17.100000000000001" customHeight="1" thickTop="1" thickBot="1" x14ac:dyDescent="0.3">
      <c r="B247" s="2" t="s">
        <v>410</v>
      </c>
      <c r="C247" s="45" t="s">
        <v>179</v>
      </c>
      <c r="D247" s="45"/>
      <c r="E247" s="45"/>
      <c r="F247" s="45"/>
      <c r="G247" s="25"/>
    </row>
    <row r="248" spans="1:7" ht="17.100000000000001" customHeight="1" thickTop="1" thickBot="1" x14ac:dyDescent="0.3">
      <c r="B248" s="2" t="s">
        <v>411</v>
      </c>
      <c r="C248" s="45" t="s">
        <v>180</v>
      </c>
      <c r="D248" s="45"/>
      <c r="E248" s="45"/>
      <c r="F248" s="45"/>
      <c r="G248" s="26"/>
    </row>
    <row r="249" spans="1:7" ht="17.100000000000001" customHeight="1" thickTop="1" thickBot="1" x14ac:dyDescent="0.3">
      <c r="B249" s="2" t="s">
        <v>412</v>
      </c>
      <c r="C249" s="45" t="s">
        <v>181</v>
      </c>
      <c r="D249" s="45"/>
      <c r="E249" s="45"/>
      <c r="F249" s="45"/>
      <c r="G249" s="26"/>
    </row>
    <row r="250" spans="1:7" ht="17.100000000000001" customHeight="1" thickTop="1" thickBot="1" x14ac:dyDescent="0.3">
      <c r="B250" s="2" t="s">
        <v>413</v>
      </c>
      <c r="C250" s="45" t="s">
        <v>182</v>
      </c>
      <c r="D250" s="45"/>
      <c r="E250" s="45"/>
      <c r="F250" s="45"/>
      <c r="G250" s="25"/>
    </row>
    <row r="251" spans="1:7" ht="17.100000000000001" customHeight="1" thickTop="1" thickBot="1" x14ac:dyDescent="0.3">
      <c r="B251" s="2" t="s">
        <v>414</v>
      </c>
      <c r="C251" s="45" t="s">
        <v>183</v>
      </c>
      <c r="D251" s="45"/>
      <c r="E251" s="45"/>
      <c r="F251" s="45"/>
      <c r="G251" s="25"/>
    </row>
    <row r="252" spans="1:7" ht="17.100000000000001" customHeight="1" thickTop="1" thickBot="1" x14ac:dyDescent="0.3">
      <c r="B252" s="2" t="s">
        <v>415</v>
      </c>
      <c r="C252" s="45" t="s">
        <v>184</v>
      </c>
      <c r="D252" s="45"/>
      <c r="E252" s="45"/>
      <c r="F252" s="45"/>
      <c r="G252" s="25"/>
    </row>
    <row r="253" spans="1:7" ht="17.100000000000001" customHeight="1" thickTop="1" thickBot="1" x14ac:dyDescent="0.3">
      <c r="B253" s="2" t="s">
        <v>416</v>
      </c>
      <c r="C253" s="45" t="s">
        <v>185</v>
      </c>
      <c r="D253" s="45"/>
      <c r="E253" s="45"/>
      <c r="F253" s="45"/>
      <c r="G253" s="25"/>
    </row>
    <row r="254" spans="1:7" ht="17.100000000000001" customHeight="1" thickTop="1" thickBot="1" x14ac:dyDescent="0.3">
      <c r="B254" s="2" t="s">
        <v>417</v>
      </c>
      <c r="C254" s="45" t="s">
        <v>186</v>
      </c>
      <c r="D254" s="45"/>
      <c r="E254" s="45"/>
      <c r="F254" s="45"/>
      <c r="G254" s="25"/>
    </row>
    <row r="255" spans="1:7" ht="17.100000000000001" customHeight="1" thickTop="1" thickBot="1" x14ac:dyDescent="0.3">
      <c r="B255" s="2" t="s">
        <v>418</v>
      </c>
      <c r="C255" s="45" t="s">
        <v>187</v>
      </c>
      <c r="D255" s="45"/>
      <c r="E255" s="45"/>
      <c r="F255" s="45"/>
      <c r="G255" s="25"/>
    </row>
    <row r="256" spans="1:7" ht="17.100000000000001" customHeight="1" thickTop="1" thickBot="1" x14ac:dyDescent="0.3">
      <c r="B256" s="2" t="s">
        <v>419</v>
      </c>
      <c r="C256" s="45" t="s">
        <v>188</v>
      </c>
      <c r="D256" s="45"/>
      <c r="E256" s="45"/>
      <c r="F256" s="45"/>
      <c r="G256" s="26"/>
    </row>
    <row r="257" spans="2:7" ht="17.100000000000001" customHeight="1" thickTop="1" thickBot="1" x14ac:dyDescent="0.3">
      <c r="B257" s="2" t="s">
        <v>420</v>
      </c>
      <c r="C257" s="45" t="s">
        <v>189</v>
      </c>
      <c r="D257" s="45"/>
      <c r="E257" s="45"/>
      <c r="F257" s="45"/>
      <c r="G257" s="26"/>
    </row>
    <row r="258" spans="2:7" ht="17.100000000000001" customHeight="1" thickTop="1" thickBot="1" x14ac:dyDescent="0.3">
      <c r="B258" s="2" t="s">
        <v>421</v>
      </c>
      <c r="C258" s="45" t="s">
        <v>190</v>
      </c>
      <c r="D258" s="45"/>
      <c r="E258" s="45"/>
      <c r="F258" s="45"/>
      <c r="G258" s="26"/>
    </row>
    <row r="259" spans="2:7" ht="17.100000000000001" customHeight="1" thickTop="1" thickBot="1" x14ac:dyDescent="0.3">
      <c r="B259" s="2" t="s">
        <v>422</v>
      </c>
      <c r="C259" s="45" t="s">
        <v>191</v>
      </c>
      <c r="D259" s="45"/>
      <c r="E259" s="45"/>
      <c r="F259" s="45"/>
      <c r="G259" s="26"/>
    </row>
    <row r="260" spans="2:7" ht="17.100000000000001" customHeight="1" thickTop="1" thickBot="1" x14ac:dyDescent="0.3">
      <c r="B260" s="2" t="s">
        <v>423</v>
      </c>
      <c r="C260" s="45" t="s">
        <v>192</v>
      </c>
      <c r="D260" s="45"/>
      <c r="E260" s="45"/>
      <c r="F260" s="45"/>
      <c r="G260" s="26"/>
    </row>
    <row r="261" spans="2:7" ht="17.100000000000001" customHeight="1" thickTop="1" thickBot="1" x14ac:dyDescent="0.3">
      <c r="B261" s="2" t="s">
        <v>424</v>
      </c>
      <c r="C261" s="45" t="s">
        <v>193</v>
      </c>
      <c r="D261" s="45"/>
      <c r="E261" s="45"/>
      <c r="F261" s="45"/>
      <c r="G261" s="26"/>
    </row>
    <row r="262" spans="2:7" ht="17.100000000000001" customHeight="1" thickTop="1" thickBot="1" x14ac:dyDescent="0.3">
      <c r="B262" s="2" t="s">
        <v>425</v>
      </c>
      <c r="C262" s="45" t="s">
        <v>194</v>
      </c>
      <c r="D262" s="45"/>
      <c r="E262" s="45"/>
      <c r="F262" s="45"/>
      <c r="G262" s="25"/>
    </row>
    <row r="263" spans="2:7" ht="17.100000000000001" customHeight="1" thickTop="1" thickBot="1" x14ac:dyDescent="0.3">
      <c r="B263" s="2" t="s">
        <v>426</v>
      </c>
      <c r="C263" s="45" t="s">
        <v>195</v>
      </c>
      <c r="D263" s="45"/>
      <c r="E263" s="45"/>
      <c r="F263" s="45"/>
      <c r="G263" s="25"/>
    </row>
    <row r="264" spans="2:7" ht="17.100000000000001" customHeight="1" thickTop="1" thickBot="1" x14ac:dyDescent="0.3">
      <c r="B264" s="2" t="s">
        <v>427</v>
      </c>
      <c r="C264" s="45" t="s">
        <v>196</v>
      </c>
      <c r="D264" s="45"/>
      <c r="E264" s="45"/>
      <c r="F264" s="45"/>
      <c r="G264" s="26"/>
    </row>
    <row r="265" spans="2:7" ht="17.100000000000001" customHeight="1" thickTop="1" thickBot="1" x14ac:dyDescent="0.3">
      <c r="B265" s="2" t="s">
        <v>428</v>
      </c>
      <c r="C265" s="45" t="s">
        <v>197</v>
      </c>
      <c r="D265" s="45"/>
      <c r="E265" s="45"/>
      <c r="F265" s="45"/>
      <c r="G265" s="26"/>
    </row>
    <row r="266" spans="2:7" ht="17.100000000000001" customHeight="1" thickTop="1" thickBot="1" x14ac:dyDescent="0.3">
      <c r="B266" s="2" t="s">
        <v>429</v>
      </c>
      <c r="C266" s="45" t="s">
        <v>198</v>
      </c>
      <c r="D266" s="45"/>
      <c r="E266" s="45"/>
      <c r="F266" s="45"/>
      <c r="G266" s="25"/>
    </row>
    <row r="267" spans="2:7" ht="17.100000000000001" customHeight="1" thickTop="1" thickBot="1" x14ac:dyDescent="0.3">
      <c r="B267" s="2" t="s">
        <v>430</v>
      </c>
      <c r="C267" s="45" t="s">
        <v>199</v>
      </c>
      <c r="D267" s="45"/>
      <c r="E267" s="45"/>
      <c r="F267" s="45"/>
      <c r="G267" s="25"/>
    </row>
    <row r="268" spans="2:7" ht="17.100000000000001" customHeight="1" thickTop="1" thickBot="1" x14ac:dyDescent="0.3">
      <c r="B268" s="2" t="s">
        <v>431</v>
      </c>
      <c r="C268" s="45" t="s">
        <v>200</v>
      </c>
      <c r="D268" s="45"/>
      <c r="E268" s="45"/>
      <c r="F268" s="45"/>
      <c r="G268" s="25"/>
    </row>
    <row r="269" spans="2:7" ht="17.100000000000001" customHeight="1" thickTop="1" thickBot="1" x14ac:dyDescent="0.3">
      <c r="B269" s="2" t="s">
        <v>432</v>
      </c>
      <c r="C269" s="45" t="s">
        <v>201</v>
      </c>
      <c r="D269" s="45"/>
      <c r="E269" s="45"/>
      <c r="F269" s="45"/>
      <c r="G269" s="25"/>
    </row>
    <row r="270" spans="2:7" ht="17.100000000000001" customHeight="1" thickTop="1" thickBot="1" x14ac:dyDescent="0.3">
      <c r="B270" s="2" t="s">
        <v>433</v>
      </c>
      <c r="C270" s="45" t="s">
        <v>202</v>
      </c>
      <c r="D270" s="45"/>
      <c r="E270" s="45"/>
      <c r="F270" s="45"/>
      <c r="G270" s="25"/>
    </row>
    <row r="271" spans="2:7" ht="17.100000000000001" customHeight="1" thickTop="1" thickBot="1" x14ac:dyDescent="0.3">
      <c r="B271" s="2" t="s">
        <v>434</v>
      </c>
      <c r="C271" s="45" t="s">
        <v>203</v>
      </c>
      <c r="D271" s="45"/>
      <c r="E271" s="45"/>
      <c r="F271" s="45"/>
      <c r="G271" s="25"/>
    </row>
    <row r="272" spans="2:7" ht="17.100000000000001" customHeight="1" thickTop="1" thickBot="1" x14ac:dyDescent="0.3">
      <c r="B272" s="2" t="s">
        <v>435</v>
      </c>
      <c r="C272" s="45" t="s">
        <v>204</v>
      </c>
      <c r="D272" s="45"/>
      <c r="E272" s="45"/>
      <c r="F272" s="45"/>
      <c r="G272" s="26"/>
    </row>
    <row r="273" spans="2:7" ht="17.100000000000001" customHeight="1" thickTop="1" thickBot="1" x14ac:dyDescent="0.3">
      <c r="B273" s="2" t="s">
        <v>436</v>
      </c>
      <c r="C273" s="45" t="s">
        <v>205</v>
      </c>
      <c r="D273" s="45"/>
      <c r="E273" s="45"/>
      <c r="F273" s="45"/>
      <c r="G273" s="26"/>
    </row>
    <row r="274" spans="2:7" ht="17.100000000000001" customHeight="1" thickTop="1" thickBot="1" x14ac:dyDescent="0.3">
      <c r="B274" s="2" t="s">
        <v>437</v>
      </c>
      <c r="C274" s="45" t="s">
        <v>206</v>
      </c>
      <c r="D274" s="45"/>
      <c r="E274" s="45"/>
      <c r="F274" s="45"/>
      <c r="G274" s="26"/>
    </row>
    <row r="275" spans="2:7" ht="17.100000000000001" customHeight="1" thickTop="1" thickBot="1" x14ac:dyDescent="0.3">
      <c r="B275" s="2" t="s">
        <v>438</v>
      </c>
      <c r="C275" s="45" t="s">
        <v>207</v>
      </c>
      <c r="D275" s="45"/>
      <c r="E275" s="45"/>
      <c r="F275" s="45"/>
      <c r="G275" s="26"/>
    </row>
    <row r="276" spans="2:7" ht="17.100000000000001" customHeight="1" thickTop="1" thickBot="1" x14ac:dyDescent="0.3">
      <c r="B276" s="2" t="s">
        <v>439</v>
      </c>
      <c r="C276" s="45" t="s">
        <v>208</v>
      </c>
      <c r="D276" s="45"/>
      <c r="E276" s="45"/>
      <c r="F276" s="45"/>
      <c r="G276" s="26"/>
    </row>
    <row r="277" spans="2:7" ht="17.100000000000001" customHeight="1" thickTop="1" thickBot="1" x14ac:dyDescent="0.3">
      <c r="B277" s="2" t="s">
        <v>440</v>
      </c>
      <c r="C277" s="45" t="s">
        <v>209</v>
      </c>
      <c r="D277" s="45"/>
      <c r="E277" s="45"/>
      <c r="F277" s="45"/>
      <c r="G277" s="26"/>
    </row>
    <row r="278" spans="2:7" ht="17.100000000000001" customHeight="1" thickTop="1" thickBot="1" x14ac:dyDescent="0.3">
      <c r="B278" s="2" t="s">
        <v>441</v>
      </c>
      <c r="C278" s="45" t="s">
        <v>210</v>
      </c>
      <c r="D278" s="45"/>
      <c r="E278" s="45"/>
      <c r="F278" s="45"/>
      <c r="G278" s="25"/>
    </row>
    <row r="279" spans="2:7" ht="17.100000000000001" customHeight="1" thickTop="1" thickBot="1" x14ac:dyDescent="0.3">
      <c r="B279" s="2" t="s">
        <v>442</v>
      </c>
      <c r="C279" s="45" t="s">
        <v>211</v>
      </c>
      <c r="D279" s="45"/>
      <c r="E279" s="45"/>
      <c r="F279" s="45"/>
      <c r="G279" s="25"/>
    </row>
    <row r="280" spans="2:7" ht="17.100000000000001" customHeight="1" thickTop="1" thickBot="1" x14ac:dyDescent="0.3">
      <c r="B280" s="2" t="s">
        <v>443</v>
      </c>
      <c r="C280" s="45" t="s">
        <v>212</v>
      </c>
      <c r="D280" s="45"/>
      <c r="E280" s="45"/>
      <c r="F280" s="45"/>
      <c r="G280" s="26"/>
    </row>
    <row r="281" spans="2:7" ht="17.100000000000001" customHeight="1" thickTop="1" thickBot="1" x14ac:dyDescent="0.3">
      <c r="B281" s="2" t="s">
        <v>444</v>
      </c>
      <c r="C281" s="45" t="s">
        <v>213</v>
      </c>
      <c r="D281" s="45"/>
      <c r="E281" s="45"/>
      <c r="F281" s="45"/>
      <c r="G281" s="26"/>
    </row>
    <row r="282" spans="2:7" ht="17.100000000000001" customHeight="1" thickTop="1" thickBot="1" x14ac:dyDescent="0.3">
      <c r="B282" s="2" t="s">
        <v>445</v>
      </c>
      <c r="C282" s="45" t="s">
        <v>214</v>
      </c>
      <c r="D282" s="45"/>
      <c r="E282" s="45"/>
      <c r="F282" s="45"/>
      <c r="G282" s="25"/>
    </row>
    <row r="283" spans="2:7" ht="17.100000000000001" customHeight="1" thickTop="1" thickBot="1" x14ac:dyDescent="0.3">
      <c r="B283" s="2" t="s">
        <v>446</v>
      </c>
      <c r="C283" s="45" t="s">
        <v>215</v>
      </c>
      <c r="D283" s="45"/>
      <c r="E283" s="45"/>
      <c r="F283" s="45"/>
      <c r="G283" s="25"/>
    </row>
    <row r="284" spans="2:7" ht="17.100000000000001" customHeight="1" thickTop="1" thickBot="1" x14ac:dyDescent="0.3">
      <c r="B284" s="2" t="s">
        <v>447</v>
      </c>
      <c r="C284" s="45" t="s">
        <v>216</v>
      </c>
      <c r="D284" s="45"/>
      <c r="E284" s="45"/>
      <c r="F284" s="45"/>
      <c r="G284" s="25"/>
    </row>
    <row r="285" spans="2:7" ht="17.100000000000001" customHeight="1" thickTop="1" thickBot="1" x14ac:dyDescent="0.3">
      <c r="B285" s="2" t="s">
        <v>448</v>
      </c>
      <c r="C285" s="45" t="s">
        <v>217</v>
      </c>
      <c r="D285" s="45"/>
      <c r="E285" s="45"/>
      <c r="F285" s="45"/>
      <c r="G285" s="25"/>
    </row>
    <row r="286" spans="2:7" ht="17.100000000000001" customHeight="1" thickTop="1" thickBot="1" x14ac:dyDescent="0.3">
      <c r="B286" s="2" t="s">
        <v>449</v>
      </c>
      <c r="C286" s="45" t="s">
        <v>218</v>
      </c>
      <c r="D286" s="45"/>
      <c r="E286" s="45"/>
      <c r="F286" s="45"/>
      <c r="G286" s="25"/>
    </row>
    <row r="287" spans="2:7" ht="17.100000000000001" customHeight="1" thickTop="1" thickBot="1" x14ac:dyDescent="0.3">
      <c r="B287" s="2" t="s">
        <v>450</v>
      </c>
      <c r="C287" s="45" t="s">
        <v>219</v>
      </c>
      <c r="D287" s="45"/>
      <c r="E287" s="45"/>
      <c r="F287" s="45"/>
      <c r="G287" s="25"/>
    </row>
    <row r="288" spans="2:7" ht="17.100000000000001" customHeight="1" thickTop="1" thickBot="1" x14ac:dyDescent="0.3">
      <c r="B288" s="2" t="s">
        <v>451</v>
      </c>
      <c r="C288" s="45" t="s">
        <v>220</v>
      </c>
      <c r="D288" s="45"/>
      <c r="E288" s="45"/>
      <c r="F288" s="45"/>
      <c r="G288" s="26"/>
    </row>
    <row r="289" spans="1:7" ht="17.100000000000001" customHeight="1" thickTop="1" thickBot="1" x14ac:dyDescent="0.3">
      <c r="B289" s="2" t="s">
        <v>452</v>
      </c>
      <c r="C289" s="45" t="s">
        <v>221</v>
      </c>
      <c r="D289" s="45"/>
      <c r="E289" s="45"/>
      <c r="F289" s="45"/>
      <c r="G289" s="26"/>
    </row>
    <row r="290" spans="1:7" ht="17.100000000000001" customHeight="1" thickTop="1" thickBot="1" x14ac:dyDescent="0.3">
      <c r="B290" s="2" t="s">
        <v>453</v>
      </c>
      <c r="C290" s="45" t="s">
        <v>222</v>
      </c>
      <c r="D290" s="45"/>
      <c r="E290" s="45"/>
      <c r="F290" s="45"/>
      <c r="G290" s="26"/>
    </row>
    <row r="291" spans="1:7" ht="17.100000000000001" customHeight="1" thickTop="1" thickBot="1" x14ac:dyDescent="0.3">
      <c r="B291" s="2" t="s">
        <v>454</v>
      </c>
      <c r="C291" s="45" t="s">
        <v>223</v>
      </c>
      <c r="D291" s="45"/>
      <c r="E291" s="45"/>
      <c r="F291" s="45"/>
      <c r="G291" s="26"/>
    </row>
    <row r="292" spans="1:7" ht="17.100000000000001" customHeight="1" thickTop="1" thickBot="1" x14ac:dyDescent="0.3">
      <c r="B292" s="2" t="s">
        <v>455</v>
      </c>
      <c r="C292" s="45" t="s">
        <v>224</v>
      </c>
      <c r="D292" s="45"/>
      <c r="E292" s="45"/>
      <c r="F292" s="45"/>
      <c r="G292" s="26"/>
    </row>
    <row r="293" spans="1:7" ht="17.100000000000001" customHeight="1" thickTop="1" thickBot="1" x14ac:dyDescent="0.3">
      <c r="B293" s="2" t="s">
        <v>456</v>
      </c>
      <c r="C293" s="45" t="s">
        <v>225</v>
      </c>
      <c r="D293" s="45"/>
      <c r="E293" s="45"/>
      <c r="F293" s="45"/>
      <c r="G293" s="26"/>
    </row>
    <row r="294" spans="1:7" ht="17.100000000000001" customHeight="1" thickTop="1" thickBot="1" x14ac:dyDescent="0.3"/>
    <row r="295" spans="1:7" ht="17.100000000000001" customHeight="1" thickTop="1" thickBot="1" x14ac:dyDescent="0.3">
      <c r="A295" s="7"/>
      <c r="B295" s="1" t="s">
        <v>0</v>
      </c>
      <c r="C295" s="1" t="s">
        <v>243</v>
      </c>
      <c r="D295" s="1" t="s">
        <v>244</v>
      </c>
      <c r="E295" s="1" t="s">
        <v>245</v>
      </c>
      <c r="F295" s="1" t="s">
        <v>246</v>
      </c>
      <c r="G295" s="9" t="s">
        <v>247</v>
      </c>
    </row>
    <row r="296" spans="1:7" ht="17.100000000000001" customHeight="1" thickTop="1" thickBot="1" x14ac:dyDescent="0.3">
      <c r="A296" s="7"/>
      <c r="B296" s="3" t="s">
        <v>103</v>
      </c>
      <c r="C296" s="13"/>
      <c r="D296" s="13"/>
      <c r="E296" s="14"/>
      <c r="F296" s="14"/>
      <c r="G296" s="14"/>
    </row>
    <row r="297" spans="1:7" ht="17.100000000000001" customHeight="1" thickTop="1" x14ac:dyDescent="0.25"/>
    <row r="298" spans="1:7" ht="17.100000000000001" customHeight="1" x14ac:dyDescent="0.25">
      <c r="A298" s="43" t="s">
        <v>226</v>
      </c>
      <c r="B298" s="43"/>
      <c r="C298" s="43"/>
      <c r="D298" s="43"/>
      <c r="E298" s="43"/>
      <c r="F298" s="43"/>
      <c r="G298" s="43"/>
    </row>
    <row r="299" spans="1:7" ht="17.100000000000001" customHeight="1" thickBot="1" x14ac:dyDescent="0.3"/>
    <row r="300" spans="1:7" ht="17.100000000000001" customHeight="1" thickTop="1" thickBot="1" x14ac:dyDescent="0.3">
      <c r="B300" s="1" t="s">
        <v>0</v>
      </c>
      <c r="C300" s="44" t="s">
        <v>227</v>
      </c>
      <c r="D300" s="41"/>
      <c r="E300" s="41"/>
      <c r="F300" s="42"/>
      <c r="G300" s="10" t="s">
        <v>109</v>
      </c>
    </row>
    <row r="301" spans="1:7" ht="17.100000000000001" customHeight="1" thickTop="1" thickBot="1" x14ac:dyDescent="0.3">
      <c r="B301" s="3" t="s">
        <v>457</v>
      </c>
      <c r="C301" s="34" t="s">
        <v>167</v>
      </c>
      <c r="D301" s="35"/>
      <c r="E301" s="35"/>
      <c r="F301" s="36"/>
      <c r="G301" s="25"/>
    </row>
    <row r="302" spans="1:7" ht="17.100000000000001" customHeight="1" thickTop="1" thickBot="1" x14ac:dyDescent="0.3">
      <c r="B302" s="2" t="s">
        <v>458</v>
      </c>
      <c r="C302" s="34" t="s">
        <v>228</v>
      </c>
      <c r="D302" s="35"/>
      <c r="E302" s="35"/>
      <c r="F302" s="36"/>
      <c r="G302" s="25"/>
    </row>
    <row r="303" spans="1:7" ht="17.100000000000001" customHeight="1" thickTop="1" thickBot="1" x14ac:dyDescent="0.3">
      <c r="B303" s="2" t="s">
        <v>459</v>
      </c>
      <c r="C303" s="34" t="s">
        <v>169</v>
      </c>
      <c r="D303" s="35"/>
      <c r="E303" s="35"/>
      <c r="F303" s="36"/>
      <c r="G303" s="25"/>
    </row>
    <row r="304" spans="1:7" ht="17.100000000000001" customHeight="1" thickTop="1" thickBot="1" x14ac:dyDescent="0.3">
      <c r="B304" s="2" t="s">
        <v>460</v>
      </c>
      <c r="C304" s="34" t="s">
        <v>170</v>
      </c>
      <c r="D304" s="35"/>
      <c r="E304" s="35"/>
      <c r="F304" s="36"/>
      <c r="G304" s="25"/>
    </row>
    <row r="305" spans="1:7" ht="17.100000000000001" customHeight="1" thickTop="1" thickBot="1" x14ac:dyDescent="0.3">
      <c r="B305" s="2" t="s">
        <v>461</v>
      </c>
      <c r="C305" s="34" t="s">
        <v>171</v>
      </c>
      <c r="D305" s="35"/>
      <c r="E305" s="35"/>
      <c r="F305" s="36"/>
      <c r="G305" s="25"/>
    </row>
    <row r="306" spans="1:7" ht="17.100000000000001" customHeight="1" thickTop="1" thickBot="1" x14ac:dyDescent="0.3">
      <c r="B306" s="2" t="s">
        <v>462</v>
      </c>
      <c r="C306" s="34" t="s">
        <v>172</v>
      </c>
      <c r="D306" s="35"/>
      <c r="E306" s="35"/>
      <c r="F306" s="36"/>
      <c r="G306" s="25"/>
    </row>
    <row r="307" spans="1:7" ht="17.100000000000001" customHeight="1" thickTop="1" thickBot="1" x14ac:dyDescent="0.3">
      <c r="B307" s="2" t="s">
        <v>463</v>
      </c>
      <c r="C307" s="34" t="s">
        <v>173</v>
      </c>
      <c r="D307" s="35"/>
      <c r="E307" s="35"/>
      <c r="F307" s="36"/>
      <c r="G307" s="25"/>
    </row>
    <row r="308" spans="1:7" ht="17.100000000000001" customHeight="1" thickTop="1" thickBot="1" x14ac:dyDescent="0.3">
      <c r="B308" s="2" t="s">
        <v>464</v>
      </c>
      <c r="C308" s="34" t="s">
        <v>229</v>
      </c>
      <c r="D308" s="35"/>
      <c r="E308" s="35"/>
      <c r="F308" s="36"/>
      <c r="G308" s="25"/>
    </row>
    <row r="309" spans="1:7" ht="17.100000000000001" customHeight="1" thickTop="1" thickBot="1" x14ac:dyDescent="0.3">
      <c r="B309" s="2" t="s">
        <v>465</v>
      </c>
      <c r="C309" s="34" t="s">
        <v>230</v>
      </c>
      <c r="D309" s="35"/>
      <c r="E309" s="35"/>
      <c r="F309" s="36"/>
      <c r="G309" s="26"/>
    </row>
    <row r="310" spans="1:7" ht="17.100000000000001" customHeight="1" thickTop="1" thickBot="1" x14ac:dyDescent="0.3">
      <c r="B310" s="2" t="s">
        <v>466</v>
      </c>
      <c r="C310" s="34" t="s">
        <v>231</v>
      </c>
      <c r="D310" s="35"/>
      <c r="E310" s="35"/>
      <c r="F310" s="36"/>
      <c r="G310" s="25"/>
    </row>
    <row r="311" spans="1:7" ht="17.100000000000001" customHeight="1" thickTop="1" thickBot="1" x14ac:dyDescent="0.3">
      <c r="B311" s="2" t="s">
        <v>467</v>
      </c>
      <c r="C311" s="34" t="s">
        <v>232</v>
      </c>
      <c r="D311" s="35"/>
      <c r="E311" s="35"/>
      <c r="F311" s="36"/>
      <c r="G311" s="25"/>
    </row>
    <row r="312" spans="1:7" ht="17.100000000000001" customHeight="1" thickTop="1" thickBot="1" x14ac:dyDescent="0.3"/>
    <row r="313" spans="1:7" ht="17.100000000000001" customHeight="1" thickTop="1" thickBot="1" x14ac:dyDescent="0.3">
      <c r="A313" s="7"/>
      <c r="B313" s="1" t="s">
        <v>0</v>
      </c>
      <c r="C313" s="1" t="s">
        <v>243</v>
      </c>
      <c r="D313" s="1" t="s">
        <v>244</v>
      </c>
      <c r="E313" s="1" t="s">
        <v>245</v>
      </c>
      <c r="F313" s="1" t="s">
        <v>246</v>
      </c>
      <c r="G313" s="9" t="s">
        <v>247</v>
      </c>
    </row>
    <row r="314" spans="1:7" ht="17.100000000000001" customHeight="1" thickTop="1" thickBot="1" x14ac:dyDescent="0.3">
      <c r="A314" s="7"/>
      <c r="B314" s="3" t="s">
        <v>104</v>
      </c>
      <c r="C314" s="13"/>
      <c r="D314" s="13"/>
      <c r="E314" s="14"/>
      <c r="F314" s="14"/>
      <c r="G314" s="14"/>
    </row>
    <row r="315" spans="1:7" ht="17.100000000000001" customHeight="1" thickTop="1" x14ac:dyDescent="0.25"/>
    <row r="316" spans="1:7" ht="17.100000000000001" customHeight="1" x14ac:dyDescent="0.25">
      <c r="A316" s="43" t="s">
        <v>233</v>
      </c>
      <c r="B316" s="43"/>
      <c r="C316" s="43"/>
      <c r="D316" s="43"/>
      <c r="E316" s="43"/>
      <c r="F316" s="43"/>
      <c r="G316" s="43"/>
    </row>
    <row r="317" spans="1:7" ht="17.100000000000001" customHeight="1" thickBot="1" x14ac:dyDescent="0.3"/>
    <row r="318" spans="1:7" ht="17.100000000000001" customHeight="1" thickTop="1" thickBot="1" x14ac:dyDescent="0.3">
      <c r="B318" s="1" t="s">
        <v>0</v>
      </c>
      <c r="C318" s="40" t="s">
        <v>234</v>
      </c>
      <c r="D318" s="41"/>
      <c r="E318" s="41"/>
      <c r="F318" s="42"/>
      <c r="G318" s="10" t="s">
        <v>109</v>
      </c>
    </row>
    <row r="319" spans="1:7" ht="17.100000000000001" customHeight="1" thickTop="1" thickBot="1" x14ac:dyDescent="0.3">
      <c r="B319" s="3" t="s">
        <v>468</v>
      </c>
      <c r="C319" s="34" t="s">
        <v>141</v>
      </c>
      <c r="D319" s="35"/>
      <c r="E319" s="35"/>
      <c r="F319" s="36"/>
      <c r="G319" s="25"/>
    </row>
    <row r="320" spans="1:7" ht="17.100000000000001" customHeight="1" thickTop="1" thickBot="1" x14ac:dyDescent="0.3">
      <c r="B320" s="2" t="s">
        <v>469</v>
      </c>
      <c r="C320" s="34" t="s">
        <v>142</v>
      </c>
      <c r="D320" s="35"/>
      <c r="E320" s="35"/>
      <c r="F320" s="36"/>
      <c r="G320" s="26"/>
    </row>
    <row r="321" spans="2:7" ht="17.100000000000001" customHeight="1" thickTop="1" thickBot="1" x14ac:dyDescent="0.3">
      <c r="B321" s="2" t="s">
        <v>470</v>
      </c>
      <c r="C321" s="34" t="s">
        <v>143</v>
      </c>
      <c r="D321" s="35"/>
      <c r="E321" s="35"/>
      <c r="F321" s="36"/>
      <c r="G321" s="25"/>
    </row>
    <row r="322" spans="2:7" ht="17.100000000000001" customHeight="1" thickTop="1" thickBot="1" x14ac:dyDescent="0.3">
      <c r="B322" s="2" t="s">
        <v>471</v>
      </c>
      <c r="C322" s="34" t="s">
        <v>144</v>
      </c>
      <c r="D322" s="35"/>
      <c r="E322" s="35"/>
      <c r="F322" s="36"/>
      <c r="G322" s="25"/>
    </row>
    <row r="323" spans="2:7" ht="17.100000000000001" customHeight="1" thickTop="1" thickBot="1" x14ac:dyDescent="0.3">
      <c r="B323" s="2" t="s">
        <v>472</v>
      </c>
      <c r="C323" s="34" t="s">
        <v>145</v>
      </c>
      <c r="D323" s="35"/>
      <c r="E323" s="35"/>
      <c r="F323" s="36"/>
      <c r="G323" s="25"/>
    </row>
    <row r="324" spans="2:7" ht="17.100000000000001" customHeight="1" thickTop="1" thickBot="1" x14ac:dyDescent="0.3">
      <c r="B324" s="2" t="s">
        <v>473</v>
      </c>
      <c r="C324" s="34" t="s">
        <v>146</v>
      </c>
      <c r="D324" s="35"/>
      <c r="E324" s="35"/>
      <c r="F324" s="36"/>
      <c r="G324" s="26"/>
    </row>
    <row r="325" spans="2:7" ht="17.100000000000001" customHeight="1" thickTop="1" thickBot="1" x14ac:dyDescent="0.3">
      <c r="B325" s="2" t="s">
        <v>474</v>
      </c>
      <c r="C325" s="34" t="s">
        <v>147</v>
      </c>
      <c r="D325" s="35"/>
      <c r="E325" s="35"/>
      <c r="F325" s="36"/>
      <c r="G325" s="26"/>
    </row>
    <row r="326" spans="2:7" ht="17.100000000000001" customHeight="1" thickTop="1" thickBot="1" x14ac:dyDescent="0.3">
      <c r="B326" s="2" t="s">
        <v>475</v>
      </c>
      <c r="C326" s="34" t="s">
        <v>148</v>
      </c>
      <c r="D326" s="35"/>
      <c r="E326" s="35"/>
      <c r="F326" s="36"/>
      <c r="G326" s="26"/>
    </row>
    <row r="327" spans="2:7" ht="17.100000000000001" customHeight="1" thickTop="1" thickBot="1" x14ac:dyDescent="0.3">
      <c r="B327" s="2" t="s">
        <v>476</v>
      </c>
      <c r="C327" s="34" t="s">
        <v>149</v>
      </c>
      <c r="D327" s="35"/>
      <c r="E327" s="35"/>
      <c r="F327" s="36"/>
      <c r="G327" s="25"/>
    </row>
    <row r="328" spans="2:7" ht="17.100000000000001" customHeight="1" thickTop="1" thickBot="1" x14ac:dyDescent="0.3">
      <c r="B328" s="2" t="s">
        <v>477</v>
      </c>
      <c r="C328" s="34" t="s">
        <v>150</v>
      </c>
      <c r="D328" s="35"/>
      <c r="E328" s="35"/>
      <c r="F328" s="36"/>
      <c r="G328" s="26"/>
    </row>
    <row r="329" spans="2:7" ht="17.100000000000001" customHeight="1" thickTop="1" thickBot="1" x14ac:dyDescent="0.3">
      <c r="B329" s="2" t="s">
        <v>478</v>
      </c>
      <c r="C329" s="34" t="s">
        <v>151</v>
      </c>
      <c r="D329" s="35"/>
      <c r="E329" s="35"/>
      <c r="F329" s="36"/>
      <c r="G329" s="25"/>
    </row>
    <row r="330" spans="2:7" ht="17.100000000000001" customHeight="1" thickTop="1" thickBot="1" x14ac:dyDescent="0.3">
      <c r="B330" s="2" t="s">
        <v>479</v>
      </c>
      <c r="C330" s="34" t="s">
        <v>152</v>
      </c>
      <c r="D330" s="35"/>
      <c r="E330" s="35"/>
      <c r="F330" s="36"/>
      <c r="G330" s="25"/>
    </row>
    <row r="331" spans="2:7" ht="17.100000000000001" customHeight="1" thickTop="1" thickBot="1" x14ac:dyDescent="0.3">
      <c r="B331" s="2" t="s">
        <v>480</v>
      </c>
      <c r="C331" s="34" t="s">
        <v>153</v>
      </c>
      <c r="D331" s="35"/>
      <c r="E331" s="35"/>
      <c r="F331" s="36"/>
      <c r="G331" s="25"/>
    </row>
    <row r="332" spans="2:7" ht="17.100000000000001" customHeight="1" thickTop="1" thickBot="1" x14ac:dyDescent="0.3">
      <c r="B332" s="2" t="s">
        <v>481</v>
      </c>
      <c r="C332" s="34" t="s">
        <v>154</v>
      </c>
      <c r="D332" s="35"/>
      <c r="E332" s="35"/>
      <c r="F332" s="36"/>
      <c r="G332" s="26"/>
    </row>
    <row r="333" spans="2:7" ht="17.100000000000001" customHeight="1" thickTop="1" thickBot="1" x14ac:dyDescent="0.3">
      <c r="B333" s="2" t="s">
        <v>482</v>
      </c>
      <c r="C333" s="34" t="s">
        <v>155</v>
      </c>
      <c r="D333" s="35"/>
      <c r="E333" s="35"/>
      <c r="F333" s="36"/>
      <c r="G333" s="26"/>
    </row>
    <row r="334" spans="2:7" ht="17.100000000000001" customHeight="1" thickTop="1" thickBot="1" x14ac:dyDescent="0.3">
      <c r="B334" s="2" t="s">
        <v>483</v>
      </c>
      <c r="C334" s="34" t="s">
        <v>156</v>
      </c>
      <c r="D334" s="35"/>
      <c r="E334" s="35"/>
      <c r="F334" s="36"/>
      <c r="G334" s="26"/>
    </row>
    <row r="335" spans="2:7" ht="17.100000000000001" customHeight="1" thickTop="1" thickBot="1" x14ac:dyDescent="0.3">
      <c r="B335" s="2" t="s">
        <v>484</v>
      </c>
      <c r="C335" s="34" t="s">
        <v>157</v>
      </c>
      <c r="D335" s="35"/>
      <c r="E335" s="35"/>
      <c r="F335" s="36"/>
      <c r="G335" s="25"/>
    </row>
    <row r="336" spans="2:7" ht="17.100000000000001" customHeight="1" thickTop="1" thickBot="1" x14ac:dyDescent="0.3">
      <c r="B336" s="2" t="s">
        <v>485</v>
      </c>
      <c r="C336" s="34" t="s">
        <v>158</v>
      </c>
      <c r="D336" s="35"/>
      <c r="E336" s="35"/>
      <c r="F336" s="36"/>
      <c r="G336" s="26"/>
    </row>
    <row r="337" spans="1:7" ht="17.100000000000001" customHeight="1" thickTop="1" thickBot="1" x14ac:dyDescent="0.3">
      <c r="B337" s="2" t="s">
        <v>486</v>
      </c>
      <c r="C337" s="34" t="s">
        <v>159</v>
      </c>
      <c r="D337" s="35"/>
      <c r="E337" s="35"/>
      <c r="F337" s="36"/>
      <c r="G337" s="25"/>
    </row>
    <row r="338" spans="1:7" ht="17.100000000000001" customHeight="1" thickTop="1" thickBot="1" x14ac:dyDescent="0.3">
      <c r="B338" s="2" t="s">
        <v>487</v>
      </c>
      <c r="C338" s="34" t="s">
        <v>160</v>
      </c>
      <c r="D338" s="35"/>
      <c r="E338" s="35"/>
      <c r="F338" s="36"/>
      <c r="G338" s="25"/>
    </row>
    <row r="339" spans="1:7" ht="17.100000000000001" customHeight="1" thickTop="1" thickBot="1" x14ac:dyDescent="0.3">
      <c r="B339" s="2" t="s">
        <v>488</v>
      </c>
      <c r="C339" s="34" t="s">
        <v>161</v>
      </c>
      <c r="D339" s="35"/>
      <c r="E339" s="35"/>
      <c r="F339" s="36"/>
      <c r="G339" s="25"/>
    </row>
    <row r="340" spans="1:7" ht="17.100000000000001" customHeight="1" thickTop="1" thickBot="1" x14ac:dyDescent="0.3">
      <c r="B340" s="2" t="s">
        <v>489</v>
      </c>
      <c r="C340" s="34" t="s">
        <v>162</v>
      </c>
      <c r="D340" s="35"/>
      <c r="E340" s="35"/>
      <c r="F340" s="36"/>
      <c r="G340" s="26"/>
    </row>
    <row r="341" spans="1:7" ht="17.100000000000001" customHeight="1" thickTop="1" thickBot="1" x14ac:dyDescent="0.3">
      <c r="B341" s="2" t="s">
        <v>490</v>
      </c>
      <c r="C341" s="34" t="s">
        <v>163</v>
      </c>
      <c r="D341" s="35"/>
      <c r="E341" s="35"/>
      <c r="F341" s="36"/>
      <c r="G341" s="26"/>
    </row>
    <row r="342" spans="1:7" ht="17.100000000000001" customHeight="1" thickTop="1" thickBot="1" x14ac:dyDescent="0.3">
      <c r="B342" s="2" t="s">
        <v>491</v>
      </c>
      <c r="C342" s="34" t="s">
        <v>164</v>
      </c>
      <c r="D342" s="35"/>
      <c r="E342" s="35"/>
      <c r="F342" s="36"/>
      <c r="G342" s="26"/>
    </row>
    <row r="343" spans="1:7" ht="17.100000000000001" customHeight="1" thickTop="1" thickBot="1" x14ac:dyDescent="0.3"/>
    <row r="344" spans="1:7" ht="17.100000000000001" customHeight="1" thickTop="1" thickBot="1" x14ac:dyDescent="0.3">
      <c r="A344" s="7"/>
      <c r="B344" s="1" t="s">
        <v>0</v>
      </c>
      <c r="C344" s="1" t="s">
        <v>243</v>
      </c>
      <c r="D344" s="1" t="s">
        <v>244</v>
      </c>
      <c r="E344" s="1" t="s">
        <v>245</v>
      </c>
      <c r="F344" s="1" t="s">
        <v>246</v>
      </c>
      <c r="G344" s="9" t="s">
        <v>247</v>
      </c>
    </row>
    <row r="345" spans="1:7" ht="17.100000000000001" customHeight="1" thickTop="1" thickBot="1" x14ac:dyDescent="0.3">
      <c r="A345" s="7"/>
      <c r="B345" s="3" t="s">
        <v>105</v>
      </c>
      <c r="C345" s="13"/>
      <c r="D345" s="13"/>
      <c r="E345" s="14"/>
      <c r="F345" s="14"/>
      <c r="G345" s="14"/>
    </row>
    <row r="346" spans="1:7" ht="17.100000000000001" customHeight="1" thickTop="1" x14ac:dyDescent="0.25"/>
    <row r="347" spans="1:7" ht="17.100000000000001" customHeight="1" x14ac:dyDescent="0.25">
      <c r="A347" s="43" t="s">
        <v>235</v>
      </c>
      <c r="B347" s="43"/>
      <c r="C347" s="43"/>
      <c r="D347" s="43"/>
      <c r="E347" s="43"/>
      <c r="F347" s="43"/>
      <c r="G347" s="43"/>
    </row>
    <row r="348" spans="1:7" ht="17.100000000000001" customHeight="1" thickBot="1" x14ac:dyDescent="0.3"/>
    <row r="349" spans="1:7" ht="17.100000000000001" customHeight="1" thickTop="1" thickBot="1" x14ac:dyDescent="0.3">
      <c r="B349" s="1" t="s">
        <v>0</v>
      </c>
      <c r="C349" s="44" t="s">
        <v>236</v>
      </c>
      <c r="D349" s="41"/>
      <c r="E349" s="41"/>
      <c r="F349" s="42"/>
      <c r="G349" s="10" t="s">
        <v>109</v>
      </c>
    </row>
    <row r="350" spans="1:7" ht="17.100000000000001" customHeight="1" thickTop="1" thickBot="1" x14ac:dyDescent="0.3">
      <c r="B350" s="3" t="s">
        <v>492</v>
      </c>
      <c r="C350" s="34" t="s">
        <v>167</v>
      </c>
      <c r="D350" s="35"/>
      <c r="E350" s="35"/>
      <c r="F350" s="36"/>
      <c r="G350" s="25"/>
    </row>
    <row r="351" spans="1:7" ht="17.100000000000001" customHeight="1" thickTop="1" thickBot="1" x14ac:dyDescent="0.3">
      <c r="B351" s="2" t="s">
        <v>493</v>
      </c>
      <c r="C351" s="34" t="s">
        <v>237</v>
      </c>
      <c r="D351" s="35"/>
      <c r="E351" s="35"/>
      <c r="F351" s="36"/>
      <c r="G351" s="25"/>
    </row>
    <row r="352" spans="1:7" ht="17.100000000000001" customHeight="1" thickTop="1" thickBot="1" x14ac:dyDescent="0.3">
      <c r="B352" s="2" t="s">
        <v>494</v>
      </c>
      <c r="C352" s="34" t="s">
        <v>238</v>
      </c>
      <c r="D352" s="35"/>
      <c r="E352" s="35"/>
      <c r="F352" s="36"/>
      <c r="G352" s="26"/>
    </row>
    <row r="353" spans="1:7" ht="17.100000000000001" customHeight="1" thickTop="1" thickBot="1" x14ac:dyDescent="0.3">
      <c r="B353" s="2" t="s">
        <v>495</v>
      </c>
      <c r="C353" s="34" t="s">
        <v>239</v>
      </c>
      <c r="D353" s="35"/>
      <c r="E353" s="35"/>
      <c r="F353" s="36"/>
      <c r="G353" s="26"/>
    </row>
    <row r="354" spans="1:7" ht="17.100000000000001" customHeight="1" thickTop="1" thickBot="1" x14ac:dyDescent="0.3">
      <c r="B354" s="2" t="s">
        <v>496</v>
      </c>
      <c r="C354" s="34" t="s">
        <v>240</v>
      </c>
      <c r="D354" s="35"/>
      <c r="E354" s="35"/>
      <c r="F354" s="36"/>
      <c r="G354" s="26"/>
    </row>
    <row r="355" spans="1:7" ht="17.100000000000001" customHeight="1" thickTop="1" thickBot="1" x14ac:dyDescent="0.3">
      <c r="B355" s="2" t="s">
        <v>497</v>
      </c>
      <c r="C355" s="34" t="s">
        <v>241</v>
      </c>
      <c r="D355" s="35"/>
      <c r="E355" s="35"/>
      <c r="F355" s="36"/>
      <c r="G355" s="25"/>
    </row>
    <row r="356" spans="1:7" ht="17.100000000000001" customHeight="1" thickTop="1" thickBot="1" x14ac:dyDescent="0.3">
      <c r="B356" s="2" t="s">
        <v>498</v>
      </c>
      <c r="C356" s="34" t="s">
        <v>173</v>
      </c>
      <c r="D356" s="35"/>
      <c r="E356" s="35"/>
      <c r="F356" s="36"/>
      <c r="G356" s="25"/>
    </row>
    <row r="357" spans="1:7" ht="17.100000000000001" customHeight="1" thickTop="1" thickBot="1" x14ac:dyDescent="0.3">
      <c r="B357" s="2" t="s">
        <v>499</v>
      </c>
      <c r="C357" s="34" t="s">
        <v>242</v>
      </c>
      <c r="D357" s="35"/>
      <c r="E357" s="35"/>
      <c r="F357" s="36"/>
      <c r="G357" s="25"/>
    </row>
    <row r="358" spans="1:7" ht="17.100000000000001" customHeight="1" thickTop="1" thickBot="1" x14ac:dyDescent="0.3"/>
    <row r="359" spans="1:7" ht="17.100000000000001" customHeight="1" thickTop="1" thickBot="1" x14ac:dyDescent="0.3">
      <c r="A359" s="7"/>
      <c r="B359" s="1" t="s">
        <v>0</v>
      </c>
      <c r="C359" s="1" t="s">
        <v>243</v>
      </c>
      <c r="D359" s="1" t="s">
        <v>244</v>
      </c>
      <c r="E359" s="1" t="s">
        <v>245</v>
      </c>
      <c r="F359" s="1" t="s">
        <v>246</v>
      </c>
      <c r="G359" s="9" t="s">
        <v>247</v>
      </c>
    </row>
    <row r="360" spans="1:7" ht="17.100000000000001" customHeight="1" thickTop="1" thickBot="1" x14ac:dyDescent="0.3">
      <c r="A360" s="7"/>
      <c r="B360" s="3" t="s">
        <v>106</v>
      </c>
      <c r="C360" s="13"/>
      <c r="D360" s="13"/>
      <c r="E360" s="14"/>
      <c r="F360" s="14"/>
      <c r="G360" s="14"/>
    </row>
    <row r="361" spans="1:7" ht="17.100000000000001" customHeight="1" thickTop="1" x14ac:dyDescent="0.25"/>
  </sheetData>
  <sheetProtection algorithmName="SHA-512" hashValue="NRvsyFjUTW6ltlF057+vBzG0NlYEW7VFfP4pC3KVkZOBRT/3UnKjHFASqspmIJ46myE5cBxou0IBoVn//YGA2Q==" saltValue="DpduC+bp5j7QP6vvuXbYwA==" spinCount="100000" sheet="1" objects="1" scenarios="1"/>
  <mergeCells count="359">
    <mergeCell ref="C287:F287"/>
    <mergeCell ref="C289:F289"/>
    <mergeCell ref="C291:F291"/>
    <mergeCell ref="C329:F329"/>
    <mergeCell ref="C330:F330"/>
    <mergeCell ref="C318:F318"/>
    <mergeCell ref="C319:F319"/>
    <mergeCell ref="C320:F320"/>
    <mergeCell ref="C321:F321"/>
    <mergeCell ref="A316:G316"/>
    <mergeCell ref="C309:F309"/>
    <mergeCell ref="C310:F310"/>
    <mergeCell ref="C311:F311"/>
    <mergeCell ref="C269:F269"/>
    <mergeCell ref="C271:F271"/>
    <mergeCell ref="C273:F273"/>
    <mergeCell ref="C275:F275"/>
    <mergeCell ref="C277:F277"/>
    <mergeCell ref="C279:F279"/>
    <mergeCell ref="C281:F281"/>
    <mergeCell ref="C283:F283"/>
    <mergeCell ref="C285:F285"/>
    <mergeCell ref="C154:F154"/>
    <mergeCell ref="C155:F155"/>
    <mergeCell ref="C156:F156"/>
    <mergeCell ref="C157:F157"/>
    <mergeCell ref="C158:F158"/>
    <mergeCell ref="C159:F159"/>
    <mergeCell ref="C160:F160"/>
    <mergeCell ref="C186:F186"/>
    <mergeCell ref="C187:F187"/>
    <mergeCell ref="C185:F185"/>
    <mergeCell ref="C183:F183"/>
    <mergeCell ref="C182:F182"/>
    <mergeCell ref="C184:F184"/>
    <mergeCell ref="C176:F176"/>
    <mergeCell ref="C177:F177"/>
    <mergeCell ref="C178:F178"/>
    <mergeCell ref="C179:F179"/>
    <mergeCell ref="C180:F180"/>
    <mergeCell ref="C181:F181"/>
    <mergeCell ref="C144:F144"/>
    <mergeCell ref="C145:F145"/>
    <mergeCell ref="C147:F147"/>
    <mergeCell ref="C148:F148"/>
    <mergeCell ref="C149:F149"/>
    <mergeCell ref="C150:F150"/>
    <mergeCell ref="C151:F151"/>
    <mergeCell ref="C152:F152"/>
    <mergeCell ref="C153:F153"/>
    <mergeCell ref="C135:F135"/>
    <mergeCell ref="C136:F136"/>
    <mergeCell ref="C137:F137"/>
    <mergeCell ref="C138:F138"/>
    <mergeCell ref="C139:F139"/>
    <mergeCell ref="C140:F140"/>
    <mergeCell ref="C141:F141"/>
    <mergeCell ref="C142:F142"/>
    <mergeCell ref="C143:F143"/>
    <mergeCell ref="C248:F248"/>
    <mergeCell ref="C300:F300"/>
    <mergeCell ref="C302:F302"/>
    <mergeCell ref="C303:F303"/>
    <mergeCell ref="C304:F304"/>
    <mergeCell ref="C305:F305"/>
    <mergeCell ref="C306:F306"/>
    <mergeCell ref="C307:F307"/>
    <mergeCell ref="C308:F308"/>
    <mergeCell ref="C268:F268"/>
    <mergeCell ref="C270:F270"/>
    <mergeCell ref="C272:F272"/>
    <mergeCell ref="C274:F274"/>
    <mergeCell ref="C276:F276"/>
    <mergeCell ref="C278:F278"/>
    <mergeCell ref="C280:F280"/>
    <mergeCell ref="C282:F282"/>
    <mergeCell ref="C284:F284"/>
    <mergeCell ref="C286:F286"/>
    <mergeCell ref="C288:F288"/>
    <mergeCell ref="C261:F261"/>
    <mergeCell ref="C263:F263"/>
    <mergeCell ref="C265:F265"/>
    <mergeCell ref="C267:F267"/>
    <mergeCell ref="C191:F191"/>
    <mergeCell ref="C199:F199"/>
    <mergeCell ref="C200:F200"/>
    <mergeCell ref="C201:F201"/>
    <mergeCell ref="C202:F202"/>
    <mergeCell ref="C203:F203"/>
    <mergeCell ref="C204:F204"/>
    <mergeCell ref="C205:F205"/>
    <mergeCell ref="C188:F188"/>
    <mergeCell ref="C189:F189"/>
    <mergeCell ref="C190:F190"/>
    <mergeCell ref="C87:F87"/>
    <mergeCell ref="C88:F88"/>
    <mergeCell ref="C89:F89"/>
    <mergeCell ref="C90:F90"/>
    <mergeCell ref="C91:F91"/>
    <mergeCell ref="C92:F92"/>
    <mergeCell ref="C173:F173"/>
    <mergeCell ref="C174:F174"/>
    <mergeCell ref="C175:F175"/>
    <mergeCell ref="C168:F168"/>
    <mergeCell ref="C126:F126"/>
    <mergeCell ref="C127:F127"/>
    <mergeCell ref="C128:F128"/>
    <mergeCell ref="C129:F129"/>
    <mergeCell ref="C131:F131"/>
    <mergeCell ref="C161:F161"/>
    <mergeCell ref="A166:G166"/>
    <mergeCell ref="C169:F169"/>
    <mergeCell ref="C170:F170"/>
    <mergeCell ref="C171:F171"/>
    <mergeCell ref="C172:F172"/>
    <mergeCell ref="C132:F132"/>
    <mergeCell ref="C133:F133"/>
    <mergeCell ref="C134:F134"/>
    <mergeCell ref="C78:F78"/>
    <mergeCell ref="C79:F79"/>
    <mergeCell ref="C80:F80"/>
    <mergeCell ref="C81:F81"/>
    <mergeCell ref="C82:F82"/>
    <mergeCell ref="C83:F83"/>
    <mergeCell ref="C84:F84"/>
    <mergeCell ref="C85:F85"/>
    <mergeCell ref="C86:F86"/>
    <mergeCell ref="C12:F12"/>
    <mergeCell ref="C13:F13"/>
    <mergeCell ref="C14:F14"/>
    <mergeCell ref="C15:F15"/>
    <mergeCell ref="C16:F16"/>
    <mergeCell ref="C17:F17"/>
    <mergeCell ref="C18:F18"/>
    <mergeCell ref="C19:F19"/>
    <mergeCell ref="C20:F20"/>
    <mergeCell ref="C357:F357"/>
    <mergeCell ref="C351:F351"/>
    <mergeCell ref="C352:F352"/>
    <mergeCell ref="C353:F353"/>
    <mergeCell ref="C354:F354"/>
    <mergeCell ref="C355:F355"/>
    <mergeCell ref="C356:F356"/>
    <mergeCell ref="C349:F349"/>
    <mergeCell ref="C350:F350"/>
    <mergeCell ref="A347:G347"/>
    <mergeCell ref="C322:F322"/>
    <mergeCell ref="C323:F323"/>
    <mergeCell ref="C324:F324"/>
    <mergeCell ref="C325:F325"/>
    <mergeCell ref="C326:F326"/>
    <mergeCell ref="C327:F327"/>
    <mergeCell ref="C328:F328"/>
    <mergeCell ref="C342:F342"/>
    <mergeCell ref="C337:F337"/>
    <mergeCell ref="C338:F338"/>
    <mergeCell ref="C339:F339"/>
    <mergeCell ref="C340:F340"/>
    <mergeCell ref="C341:F341"/>
    <mergeCell ref="C331:F331"/>
    <mergeCell ref="C332:F332"/>
    <mergeCell ref="C333:F333"/>
    <mergeCell ref="C334:F334"/>
    <mergeCell ref="C335:F335"/>
    <mergeCell ref="C336:F336"/>
    <mergeCell ref="A243:G243"/>
    <mergeCell ref="A298:G298"/>
    <mergeCell ref="C301:F301"/>
    <mergeCell ref="C293:F293"/>
    <mergeCell ref="C249:F249"/>
    <mergeCell ref="C250:F250"/>
    <mergeCell ref="C252:F252"/>
    <mergeCell ref="C254:F254"/>
    <mergeCell ref="C256:F256"/>
    <mergeCell ref="C258:F258"/>
    <mergeCell ref="C260:F260"/>
    <mergeCell ref="C262:F262"/>
    <mergeCell ref="C264:F264"/>
    <mergeCell ref="C266:F266"/>
    <mergeCell ref="C245:F245"/>
    <mergeCell ref="C246:F246"/>
    <mergeCell ref="C247:F247"/>
    <mergeCell ref="C290:F290"/>
    <mergeCell ref="C292:F292"/>
    <mergeCell ref="C251:F251"/>
    <mergeCell ref="C253:F253"/>
    <mergeCell ref="C255:F255"/>
    <mergeCell ref="C257:F257"/>
    <mergeCell ref="C259:F259"/>
    <mergeCell ref="C233:F233"/>
    <mergeCell ref="C234:F234"/>
    <mergeCell ref="C235:F235"/>
    <mergeCell ref="C236:F236"/>
    <mergeCell ref="C237:F237"/>
    <mergeCell ref="C238:F238"/>
    <mergeCell ref="C229:F229"/>
    <mergeCell ref="C230:F230"/>
    <mergeCell ref="C231:F231"/>
    <mergeCell ref="C232:F232"/>
    <mergeCell ref="A227:G227"/>
    <mergeCell ref="C198:F198"/>
    <mergeCell ref="A196:G196"/>
    <mergeCell ref="C206:F206"/>
    <mergeCell ref="C207:F207"/>
    <mergeCell ref="C216:F216"/>
    <mergeCell ref="C217:F217"/>
    <mergeCell ref="C218:F218"/>
    <mergeCell ref="C219:F219"/>
    <mergeCell ref="C220:F220"/>
    <mergeCell ref="C221:F221"/>
    <mergeCell ref="C222:F222"/>
    <mergeCell ref="C208:F208"/>
    <mergeCell ref="C209:F209"/>
    <mergeCell ref="C210:F210"/>
    <mergeCell ref="C211:F211"/>
    <mergeCell ref="C212:F212"/>
    <mergeCell ref="C213:F213"/>
    <mergeCell ref="C214:F214"/>
    <mergeCell ref="C215:F215"/>
    <mergeCell ref="C125:F125"/>
    <mergeCell ref="C113:F113"/>
    <mergeCell ref="C114:F114"/>
    <mergeCell ref="C115:F115"/>
    <mergeCell ref="A111:G111"/>
    <mergeCell ref="C116:F116"/>
    <mergeCell ref="C117:F117"/>
    <mergeCell ref="C118:F118"/>
    <mergeCell ref="C119:F119"/>
    <mergeCell ref="C122:F122"/>
    <mergeCell ref="C123:F123"/>
    <mergeCell ref="C124:F124"/>
    <mergeCell ref="A1:G1"/>
    <mergeCell ref="A56:G56"/>
    <mergeCell ref="C3:F3"/>
    <mergeCell ref="C51:F51"/>
    <mergeCell ref="C4:F4"/>
    <mergeCell ref="C5:F5"/>
    <mergeCell ref="C106:F106"/>
    <mergeCell ref="C120:F120"/>
    <mergeCell ref="C121:F121"/>
    <mergeCell ref="C61:F61"/>
    <mergeCell ref="C62:F62"/>
    <mergeCell ref="C63:F63"/>
    <mergeCell ref="C64:F64"/>
    <mergeCell ref="C65:F65"/>
    <mergeCell ref="C66:F66"/>
    <mergeCell ref="C67:F67"/>
    <mergeCell ref="C68:F68"/>
    <mergeCell ref="C69:F69"/>
    <mergeCell ref="C6:F6"/>
    <mergeCell ref="C7:F7"/>
    <mergeCell ref="C8:F8"/>
    <mergeCell ref="C9:F9"/>
    <mergeCell ref="C10:F10"/>
    <mergeCell ref="C11:F11"/>
    <mergeCell ref="C21:F21"/>
    <mergeCell ref="C22:F22"/>
    <mergeCell ref="C23:F23"/>
    <mergeCell ref="C25:F25"/>
    <mergeCell ref="C24:F24"/>
    <mergeCell ref="C26:F26"/>
    <mergeCell ref="C50:F50"/>
    <mergeCell ref="C49:F49"/>
    <mergeCell ref="C46:F46"/>
    <mergeCell ref="C47:F47"/>
    <mergeCell ref="C48:F48"/>
    <mergeCell ref="C43:F43"/>
    <mergeCell ref="C44:F44"/>
    <mergeCell ref="C45:F45"/>
    <mergeCell ref="C40:F40"/>
    <mergeCell ref="C41:F41"/>
    <mergeCell ref="C42:F42"/>
    <mergeCell ref="C37:F37"/>
    <mergeCell ref="C38:F38"/>
    <mergeCell ref="C39:F39"/>
    <mergeCell ref="C36:F36"/>
    <mergeCell ref="C27:F27"/>
    <mergeCell ref="C28:F28"/>
    <mergeCell ref="C29:F29"/>
    <mergeCell ref="C30:F30"/>
    <mergeCell ref="C31:F31"/>
    <mergeCell ref="C32:F32"/>
    <mergeCell ref="C33:F33"/>
    <mergeCell ref="C34:F34"/>
    <mergeCell ref="C35:F35"/>
    <mergeCell ref="C75:F75"/>
    <mergeCell ref="C76:F76"/>
    <mergeCell ref="C77:F77"/>
    <mergeCell ref="C59:F59"/>
    <mergeCell ref="C60:F60"/>
    <mergeCell ref="C58:F58"/>
    <mergeCell ref="C70:F70"/>
    <mergeCell ref="C71:F71"/>
    <mergeCell ref="C72:F72"/>
    <mergeCell ref="C73:F73"/>
    <mergeCell ref="C74:F74"/>
    <mergeCell ref="C103:F103"/>
    <mergeCell ref="C104:F104"/>
    <mergeCell ref="C105:F105"/>
    <mergeCell ref="C93:F93"/>
    <mergeCell ref="C94:F94"/>
    <mergeCell ref="C95:F95"/>
    <mergeCell ref="C96:F96"/>
    <mergeCell ref="C97:F97"/>
    <mergeCell ref="C98:F98"/>
    <mergeCell ref="C99:F99"/>
    <mergeCell ref="C101:F101"/>
    <mergeCell ref="C102:F102"/>
    <mergeCell ref="C100:F100"/>
    <mergeCell ref="J47:M47"/>
    <mergeCell ref="J48:M48"/>
    <mergeCell ref="J31:M31"/>
    <mergeCell ref="J32:M32"/>
    <mergeCell ref="J33:M33"/>
    <mergeCell ref="J34:M34"/>
    <mergeCell ref="J35:M35"/>
    <mergeCell ref="J36:M36"/>
    <mergeCell ref="J37:M37"/>
    <mergeCell ref="J38:M38"/>
    <mergeCell ref="J39:M39"/>
    <mergeCell ref="J23:M23"/>
    <mergeCell ref="J24:M24"/>
    <mergeCell ref="J40:M40"/>
    <mergeCell ref="J41:M41"/>
    <mergeCell ref="J42:M42"/>
    <mergeCell ref="J43:M43"/>
    <mergeCell ref="J44:M44"/>
    <mergeCell ref="J45:M45"/>
    <mergeCell ref="J46:M46"/>
    <mergeCell ref="J25:M25"/>
    <mergeCell ref="J26:M26"/>
    <mergeCell ref="J27:M27"/>
    <mergeCell ref="J28:M28"/>
    <mergeCell ref="J29:M29"/>
    <mergeCell ref="J30:M30"/>
    <mergeCell ref="J49:M49"/>
    <mergeCell ref="J50:M50"/>
    <mergeCell ref="J51:M51"/>
    <mergeCell ref="C130:F130"/>
    <mergeCell ref="C146:F146"/>
    <mergeCell ref="J4:M4"/>
    <mergeCell ref="J5:M5"/>
    <mergeCell ref="J6:M6"/>
    <mergeCell ref="J7:M7"/>
    <mergeCell ref="J8:M8"/>
    <mergeCell ref="J9:M9"/>
    <mergeCell ref="J10:M10"/>
    <mergeCell ref="J11:M11"/>
    <mergeCell ref="J12:M12"/>
    <mergeCell ref="J13:M13"/>
    <mergeCell ref="J14:M14"/>
    <mergeCell ref="J15:M15"/>
    <mergeCell ref="J16:M16"/>
    <mergeCell ref="J17:M17"/>
    <mergeCell ref="J18:M18"/>
    <mergeCell ref="J19:M19"/>
    <mergeCell ref="J20:M20"/>
    <mergeCell ref="J21:M21"/>
    <mergeCell ref="J22:M22"/>
  </mergeCells>
  <dataValidations count="1">
    <dataValidation type="custom" allowBlank="1" showInputMessage="1" showErrorMessage="1" sqref="C164:G164 C194:G194 C225:G225 C109:G109 C241:G241 C296:G296 C54:G54 C314:G314 C345:G345 C360:G360">
      <formula1>SUM(LEN(C54)-FIND(".",C54))&lt;5</formula1>
    </dataValidation>
  </dataValidations>
  <pageMargins left="0.70866141732283472" right="0.70866141732283472" top="0.74803149606299213" bottom="0.74803149606299213" header="0.31496062992125984" footer="0.31496062992125984"/>
  <pageSetup scale="83" fitToHeight="5" orientation="portrait" r:id="rId1"/>
  <rowBreaks count="1" manualBreakCount="1">
    <brk id="5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5"/>
  <sheetViews>
    <sheetView tabSelected="1" workbookViewId="0">
      <selection activeCell="B92" activeCellId="12" sqref="B54 B54 B58 B59 B60 B70 B74 B75 B76 B86 B90 B91 B92"/>
    </sheetView>
  </sheetViews>
  <sheetFormatPr defaultRowHeight="15" x14ac:dyDescent="0.25"/>
  <cols>
    <col min="1" max="1" width="11.5703125" customWidth="1"/>
    <col min="2" max="2" width="11.42578125" customWidth="1"/>
    <col min="3" max="7" width="22.140625" customWidth="1"/>
    <col min="8" max="8" width="17.85546875" customWidth="1"/>
  </cols>
  <sheetData>
    <row r="1" spans="1:8" ht="16.5" thickTop="1" thickBot="1" x14ac:dyDescent="0.3">
      <c r="A1" s="50" t="s">
        <v>0</v>
      </c>
      <c r="B1" s="52" t="s">
        <v>109</v>
      </c>
      <c r="C1" s="47" t="s">
        <v>248</v>
      </c>
      <c r="D1" s="48"/>
      <c r="E1" s="48"/>
      <c r="F1" s="48"/>
      <c r="G1" s="49"/>
    </row>
    <row r="2" spans="1:8" ht="61.5" thickTop="1" thickBot="1" x14ac:dyDescent="0.3">
      <c r="A2" s="51"/>
      <c r="B2" s="53"/>
      <c r="C2" s="1" t="s">
        <v>243</v>
      </c>
      <c r="D2" s="1" t="s">
        <v>244</v>
      </c>
      <c r="E2" s="1" t="s">
        <v>245</v>
      </c>
      <c r="F2" s="1" t="s">
        <v>246</v>
      </c>
      <c r="G2" s="9" t="s">
        <v>247</v>
      </c>
      <c r="H2" s="27" t="s">
        <v>249</v>
      </c>
    </row>
    <row r="3" spans="1:8" ht="16.5" thickTop="1" thickBot="1" x14ac:dyDescent="0.3">
      <c r="A3" s="6" t="s">
        <v>97</v>
      </c>
      <c r="B3" s="12" t="s">
        <v>251</v>
      </c>
      <c r="C3" s="11">
        <f>VLOOKUP(A3,'Offre financière'!B:G,2,FALSE)</f>
        <v>0</v>
      </c>
      <c r="D3" s="11">
        <f>VLOOKUP(A3,'Offre financière'!B:G,3,FALSE)</f>
        <v>0</v>
      </c>
      <c r="E3" s="11">
        <f>VLOOKUP(A3,'Offre financière'!B:G,4,FALSE)</f>
        <v>0</v>
      </c>
      <c r="F3" s="11">
        <f>VLOOKUP(A3,'Offre financière'!B:G,5,FALSE)</f>
        <v>0</v>
      </c>
      <c r="G3" s="11">
        <f>VLOOKUP(A3,'Offre financière'!B:G,6,FALSE)</f>
        <v>0</v>
      </c>
      <c r="H3" s="28"/>
    </row>
    <row r="4" spans="1:8" ht="16.5" thickTop="1" thickBot="1" x14ac:dyDescent="0.3">
      <c r="A4" s="3" t="s">
        <v>1</v>
      </c>
      <c r="B4" s="20">
        <f>VLOOKUP(A4,'Offre financière'!B:G,6,FALSE)</f>
        <v>0</v>
      </c>
      <c r="C4" s="22" t="str">
        <f t="shared" ref="C4:C51" si="0">IF($C$3=0,"No RABAIS Provided",SUM((B4)-(B4*$C$3)))</f>
        <v>No RABAIS Provided</v>
      </c>
      <c r="D4" s="22" t="str">
        <f t="shared" ref="D4:D51" si="1">IF($D$3=0,"No RABAIS Provided",SUM((B4)-(B4*$D$3)))</f>
        <v>No RABAIS Provided</v>
      </c>
      <c r="E4" s="22" t="str">
        <f t="shared" ref="E4:E51" si="2">IF($E$3=0,"No RABAIS Provided",SUM((B4)-(B4*$E$3)))</f>
        <v>No RABAIS Provided</v>
      </c>
      <c r="F4" s="22" t="str">
        <f t="shared" ref="F4:F51" si="3">IF($F$3=0,"No RABAIS Provided",SUM((B4)-(B4*$F$3)))</f>
        <v>No RABAIS Provided</v>
      </c>
      <c r="G4" s="22" t="str">
        <f t="shared" ref="G4:G51" si="4">IF($G$3=0,"No RABAIS Provided",SUM((B4)-(B4*$G$3)))</f>
        <v>No RABAIS Provided</v>
      </c>
      <c r="H4" s="28"/>
    </row>
    <row r="5" spans="1:8" ht="16.5" thickTop="1" thickBot="1" x14ac:dyDescent="0.3">
      <c r="A5" s="2" t="s">
        <v>3</v>
      </c>
      <c r="B5" s="23">
        <f>VLOOKUP(A5,'Offre financière'!B:G,6,FALSE)</f>
        <v>0</v>
      </c>
      <c r="C5" s="24" t="str">
        <f t="shared" si="0"/>
        <v>No RABAIS Provided</v>
      </c>
      <c r="D5" s="24" t="str">
        <f t="shared" si="1"/>
        <v>No RABAIS Provided</v>
      </c>
      <c r="E5" s="24" t="str">
        <f t="shared" si="2"/>
        <v>No RABAIS Provided</v>
      </c>
      <c r="F5" s="24" t="str">
        <f t="shared" si="3"/>
        <v>No RABAIS Provided</v>
      </c>
      <c r="G5" s="24" t="str">
        <f t="shared" si="4"/>
        <v>No RABAIS Provided</v>
      </c>
      <c r="H5" s="28"/>
    </row>
    <row r="6" spans="1:8" ht="16.5" thickTop="1" thickBot="1" x14ac:dyDescent="0.3">
      <c r="A6" s="2" t="s">
        <v>5</v>
      </c>
      <c r="B6" s="23">
        <f>VLOOKUP(A6,'Offre financière'!B:G,6,FALSE)</f>
        <v>0</v>
      </c>
      <c r="C6" s="24" t="str">
        <f t="shared" si="0"/>
        <v>No RABAIS Provided</v>
      </c>
      <c r="D6" s="24" t="str">
        <f t="shared" si="1"/>
        <v>No RABAIS Provided</v>
      </c>
      <c r="E6" s="24" t="str">
        <f t="shared" si="2"/>
        <v>No RABAIS Provided</v>
      </c>
      <c r="F6" s="24" t="str">
        <f t="shared" si="3"/>
        <v>No RABAIS Provided</v>
      </c>
      <c r="G6" s="24" t="str">
        <f t="shared" si="4"/>
        <v>No RABAIS Provided</v>
      </c>
      <c r="H6" s="28"/>
    </row>
    <row r="7" spans="1:8" ht="16.5" thickTop="1" thickBot="1" x14ac:dyDescent="0.3">
      <c r="A7" s="2" t="s">
        <v>7</v>
      </c>
      <c r="B7" s="23">
        <f>VLOOKUP(A7,'Offre financière'!B:G,6,FALSE)</f>
        <v>0</v>
      </c>
      <c r="C7" s="24" t="str">
        <f t="shared" si="0"/>
        <v>No RABAIS Provided</v>
      </c>
      <c r="D7" s="24" t="str">
        <f t="shared" si="1"/>
        <v>No RABAIS Provided</v>
      </c>
      <c r="E7" s="24" t="str">
        <f t="shared" si="2"/>
        <v>No RABAIS Provided</v>
      </c>
      <c r="F7" s="24" t="str">
        <f t="shared" si="3"/>
        <v>No RABAIS Provided</v>
      </c>
      <c r="G7" s="24" t="str">
        <f t="shared" si="4"/>
        <v>No RABAIS Provided</v>
      </c>
      <c r="H7" s="28"/>
    </row>
    <row r="8" spans="1:8" ht="16.5" thickTop="1" thickBot="1" x14ac:dyDescent="0.3">
      <c r="A8" s="2" t="s">
        <v>9</v>
      </c>
      <c r="B8" s="20">
        <f>VLOOKUP(A8,'Offre financière'!B:G,6,FALSE)</f>
        <v>0</v>
      </c>
      <c r="C8" s="22" t="str">
        <f t="shared" si="0"/>
        <v>No RABAIS Provided</v>
      </c>
      <c r="D8" s="22" t="str">
        <f t="shared" si="1"/>
        <v>No RABAIS Provided</v>
      </c>
      <c r="E8" s="22" t="str">
        <f t="shared" si="2"/>
        <v>No RABAIS Provided</v>
      </c>
      <c r="F8" s="22" t="str">
        <f t="shared" si="3"/>
        <v>No RABAIS Provided</v>
      </c>
      <c r="G8" s="22" t="str">
        <f t="shared" si="4"/>
        <v>No RABAIS Provided</v>
      </c>
      <c r="H8" s="28"/>
    </row>
    <row r="9" spans="1:8" ht="16.5" thickTop="1" thickBot="1" x14ac:dyDescent="0.3">
      <c r="A9" s="2" t="s">
        <v>11</v>
      </c>
      <c r="B9" s="20">
        <f>VLOOKUP(A9,'Offre financière'!B:G,6,FALSE)</f>
        <v>0</v>
      </c>
      <c r="C9" s="22" t="str">
        <f t="shared" si="0"/>
        <v>No RABAIS Provided</v>
      </c>
      <c r="D9" s="22" t="str">
        <f t="shared" si="1"/>
        <v>No RABAIS Provided</v>
      </c>
      <c r="E9" s="22" t="str">
        <f t="shared" si="2"/>
        <v>No RABAIS Provided</v>
      </c>
      <c r="F9" s="22" t="str">
        <f t="shared" si="3"/>
        <v>No RABAIS Provided</v>
      </c>
      <c r="G9" s="22" t="str">
        <f t="shared" si="4"/>
        <v>No RABAIS Provided</v>
      </c>
      <c r="H9" s="28"/>
    </row>
    <row r="10" spans="1:8" ht="16.5" thickTop="1" thickBot="1" x14ac:dyDescent="0.3">
      <c r="A10" s="2" t="s">
        <v>13</v>
      </c>
      <c r="B10" s="20">
        <f>VLOOKUP(A10,'Offre financière'!B:G,6,FALSE)</f>
        <v>0</v>
      </c>
      <c r="C10" s="22" t="str">
        <f t="shared" si="0"/>
        <v>No RABAIS Provided</v>
      </c>
      <c r="D10" s="22" t="str">
        <f t="shared" si="1"/>
        <v>No RABAIS Provided</v>
      </c>
      <c r="E10" s="22" t="str">
        <f t="shared" si="2"/>
        <v>No RABAIS Provided</v>
      </c>
      <c r="F10" s="22" t="str">
        <f t="shared" si="3"/>
        <v>No RABAIS Provided</v>
      </c>
      <c r="G10" s="22" t="str">
        <f t="shared" si="4"/>
        <v>No RABAIS Provided</v>
      </c>
      <c r="H10" s="28"/>
    </row>
    <row r="11" spans="1:8" ht="16.5" thickTop="1" thickBot="1" x14ac:dyDescent="0.3">
      <c r="A11" s="2" t="s">
        <v>15</v>
      </c>
      <c r="B11" s="23">
        <f>VLOOKUP(A11,'Offre financière'!B:G,6,FALSE)</f>
        <v>0</v>
      </c>
      <c r="C11" s="24" t="str">
        <f t="shared" si="0"/>
        <v>No RABAIS Provided</v>
      </c>
      <c r="D11" s="24" t="str">
        <f t="shared" si="1"/>
        <v>No RABAIS Provided</v>
      </c>
      <c r="E11" s="24" t="str">
        <f t="shared" si="2"/>
        <v>No RABAIS Provided</v>
      </c>
      <c r="F11" s="24" t="str">
        <f t="shared" si="3"/>
        <v>No RABAIS Provided</v>
      </c>
      <c r="G11" s="24" t="str">
        <f t="shared" si="4"/>
        <v>No RABAIS Provided</v>
      </c>
      <c r="H11" s="28"/>
    </row>
    <row r="12" spans="1:8" ht="16.5" thickTop="1" thickBot="1" x14ac:dyDescent="0.3">
      <c r="A12" s="2" t="s">
        <v>17</v>
      </c>
      <c r="B12" s="23">
        <f>VLOOKUP(A12,'Offre financière'!B:G,6,FALSE)</f>
        <v>0</v>
      </c>
      <c r="C12" s="24" t="str">
        <f t="shared" si="0"/>
        <v>No RABAIS Provided</v>
      </c>
      <c r="D12" s="24" t="str">
        <f t="shared" si="1"/>
        <v>No RABAIS Provided</v>
      </c>
      <c r="E12" s="24" t="str">
        <f t="shared" si="2"/>
        <v>No RABAIS Provided</v>
      </c>
      <c r="F12" s="24" t="str">
        <f t="shared" si="3"/>
        <v>No RABAIS Provided</v>
      </c>
      <c r="G12" s="24" t="str">
        <f t="shared" si="4"/>
        <v>No RABAIS Provided</v>
      </c>
      <c r="H12" s="28"/>
    </row>
    <row r="13" spans="1:8" ht="16.5" thickTop="1" thickBot="1" x14ac:dyDescent="0.3">
      <c r="A13" s="2" t="s">
        <v>19</v>
      </c>
      <c r="B13" s="23">
        <f>VLOOKUP(A13,'Offre financière'!B:G,6,FALSE)</f>
        <v>0</v>
      </c>
      <c r="C13" s="24" t="str">
        <f t="shared" si="0"/>
        <v>No RABAIS Provided</v>
      </c>
      <c r="D13" s="24" t="str">
        <f t="shared" si="1"/>
        <v>No RABAIS Provided</v>
      </c>
      <c r="E13" s="24" t="str">
        <f t="shared" si="2"/>
        <v>No RABAIS Provided</v>
      </c>
      <c r="F13" s="24" t="str">
        <f t="shared" si="3"/>
        <v>No RABAIS Provided</v>
      </c>
      <c r="G13" s="24" t="str">
        <f t="shared" si="4"/>
        <v>No RABAIS Provided</v>
      </c>
      <c r="H13" s="28"/>
    </row>
    <row r="14" spans="1:8" ht="16.5" thickTop="1" thickBot="1" x14ac:dyDescent="0.3">
      <c r="A14" s="2" t="s">
        <v>21</v>
      </c>
      <c r="B14" s="23">
        <f>VLOOKUP(A14,'Offre financière'!B:G,6,FALSE)</f>
        <v>0</v>
      </c>
      <c r="C14" s="24" t="str">
        <f t="shared" si="0"/>
        <v>No RABAIS Provided</v>
      </c>
      <c r="D14" s="24" t="str">
        <f t="shared" si="1"/>
        <v>No RABAIS Provided</v>
      </c>
      <c r="E14" s="24" t="str">
        <f t="shared" si="2"/>
        <v>No RABAIS Provided</v>
      </c>
      <c r="F14" s="24" t="str">
        <f t="shared" si="3"/>
        <v>No RABAIS Provided</v>
      </c>
      <c r="G14" s="24" t="str">
        <f t="shared" si="4"/>
        <v>No RABAIS Provided</v>
      </c>
      <c r="H14" s="28"/>
    </row>
    <row r="15" spans="1:8" ht="16.5" thickTop="1" thickBot="1" x14ac:dyDescent="0.3">
      <c r="A15" s="2" t="s">
        <v>23</v>
      </c>
      <c r="B15" s="23">
        <f>VLOOKUP(A15,'Offre financière'!B:G,6,FALSE)</f>
        <v>0</v>
      </c>
      <c r="C15" s="24" t="str">
        <f t="shared" si="0"/>
        <v>No RABAIS Provided</v>
      </c>
      <c r="D15" s="24" t="str">
        <f t="shared" si="1"/>
        <v>No RABAIS Provided</v>
      </c>
      <c r="E15" s="24" t="str">
        <f t="shared" si="2"/>
        <v>No RABAIS Provided</v>
      </c>
      <c r="F15" s="24" t="str">
        <f t="shared" si="3"/>
        <v>No RABAIS Provided</v>
      </c>
      <c r="G15" s="24" t="str">
        <f t="shared" si="4"/>
        <v>No RABAIS Provided</v>
      </c>
      <c r="H15" s="28"/>
    </row>
    <row r="16" spans="1:8" ht="16.5" thickTop="1" thickBot="1" x14ac:dyDescent="0.3">
      <c r="A16" s="2" t="s">
        <v>25</v>
      </c>
      <c r="B16" s="23">
        <f>VLOOKUP(A16,'Offre financière'!B:G,6,FALSE)</f>
        <v>0</v>
      </c>
      <c r="C16" s="24" t="str">
        <f t="shared" si="0"/>
        <v>No RABAIS Provided</v>
      </c>
      <c r="D16" s="24" t="str">
        <f t="shared" si="1"/>
        <v>No RABAIS Provided</v>
      </c>
      <c r="E16" s="24" t="str">
        <f t="shared" si="2"/>
        <v>No RABAIS Provided</v>
      </c>
      <c r="F16" s="24" t="str">
        <f t="shared" si="3"/>
        <v>No RABAIS Provided</v>
      </c>
      <c r="G16" s="24" t="str">
        <f t="shared" si="4"/>
        <v>No RABAIS Provided</v>
      </c>
      <c r="H16" s="28"/>
    </row>
    <row r="17" spans="1:8" ht="16.5" thickTop="1" thickBot="1" x14ac:dyDescent="0.3">
      <c r="A17" s="2" t="s">
        <v>27</v>
      </c>
      <c r="B17" s="23">
        <f>VLOOKUP(A17,'Offre financière'!B:G,6,FALSE)</f>
        <v>0</v>
      </c>
      <c r="C17" s="24" t="str">
        <f t="shared" si="0"/>
        <v>No RABAIS Provided</v>
      </c>
      <c r="D17" s="24" t="str">
        <f t="shared" si="1"/>
        <v>No RABAIS Provided</v>
      </c>
      <c r="E17" s="24" t="str">
        <f t="shared" si="2"/>
        <v>No RABAIS Provided</v>
      </c>
      <c r="F17" s="24" t="str">
        <f t="shared" si="3"/>
        <v>No RABAIS Provided</v>
      </c>
      <c r="G17" s="24" t="str">
        <f t="shared" si="4"/>
        <v>No RABAIS Provided</v>
      </c>
      <c r="H17" s="28"/>
    </row>
    <row r="18" spans="1:8" ht="16.5" thickTop="1" thickBot="1" x14ac:dyDescent="0.3">
      <c r="A18" s="2" t="s">
        <v>29</v>
      </c>
      <c r="B18" s="23">
        <f>VLOOKUP(A18,'Offre financière'!B:G,6,FALSE)</f>
        <v>0</v>
      </c>
      <c r="C18" s="24" t="str">
        <f t="shared" si="0"/>
        <v>No RABAIS Provided</v>
      </c>
      <c r="D18" s="24" t="str">
        <f t="shared" si="1"/>
        <v>No RABAIS Provided</v>
      </c>
      <c r="E18" s="24" t="str">
        <f t="shared" si="2"/>
        <v>No RABAIS Provided</v>
      </c>
      <c r="F18" s="24" t="str">
        <f t="shared" si="3"/>
        <v>No RABAIS Provided</v>
      </c>
      <c r="G18" s="24" t="str">
        <f t="shared" si="4"/>
        <v>No RABAIS Provided</v>
      </c>
      <c r="H18" s="28"/>
    </row>
    <row r="19" spans="1:8" ht="16.5" thickTop="1" thickBot="1" x14ac:dyDescent="0.3">
      <c r="A19" s="2" t="s">
        <v>31</v>
      </c>
      <c r="B19" s="23">
        <f>VLOOKUP(A19,'Offre financière'!B:G,6,FALSE)</f>
        <v>0</v>
      </c>
      <c r="C19" s="24" t="str">
        <f t="shared" si="0"/>
        <v>No RABAIS Provided</v>
      </c>
      <c r="D19" s="24" t="str">
        <f t="shared" si="1"/>
        <v>No RABAIS Provided</v>
      </c>
      <c r="E19" s="24" t="str">
        <f t="shared" si="2"/>
        <v>No RABAIS Provided</v>
      </c>
      <c r="F19" s="24" t="str">
        <f t="shared" si="3"/>
        <v>No RABAIS Provided</v>
      </c>
      <c r="G19" s="24" t="str">
        <f t="shared" si="4"/>
        <v>No RABAIS Provided</v>
      </c>
      <c r="H19" s="28"/>
    </row>
    <row r="20" spans="1:8" ht="16.5" thickTop="1" thickBot="1" x14ac:dyDescent="0.3">
      <c r="A20" s="2" t="s">
        <v>33</v>
      </c>
      <c r="B20" s="20">
        <f>VLOOKUP(A20,'Offre financière'!B:G,6,FALSE)</f>
        <v>0</v>
      </c>
      <c r="C20" s="22" t="str">
        <f t="shared" si="0"/>
        <v>No RABAIS Provided</v>
      </c>
      <c r="D20" s="22" t="str">
        <f t="shared" si="1"/>
        <v>No RABAIS Provided</v>
      </c>
      <c r="E20" s="22" t="str">
        <f t="shared" si="2"/>
        <v>No RABAIS Provided</v>
      </c>
      <c r="F20" s="22" t="str">
        <f t="shared" si="3"/>
        <v>No RABAIS Provided</v>
      </c>
      <c r="G20" s="22" t="str">
        <f t="shared" si="4"/>
        <v>No RABAIS Provided</v>
      </c>
      <c r="H20" s="28"/>
    </row>
    <row r="21" spans="1:8" ht="16.5" thickTop="1" thickBot="1" x14ac:dyDescent="0.3">
      <c r="A21" s="2" t="s">
        <v>35</v>
      </c>
      <c r="B21" s="23">
        <f>VLOOKUP(A21,'Offre financière'!B:G,6,FALSE)</f>
        <v>0</v>
      </c>
      <c r="C21" s="24" t="str">
        <f t="shared" si="0"/>
        <v>No RABAIS Provided</v>
      </c>
      <c r="D21" s="24" t="str">
        <f t="shared" si="1"/>
        <v>No RABAIS Provided</v>
      </c>
      <c r="E21" s="24" t="str">
        <f t="shared" si="2"/>
        <v>No RABAIS Provided</v>
      </c>
      <c r="F21" s="24" t="str">
        <f t="shared" si="3"/>
        <v>No RABAIS Provided</v>
      </c>
      <c r="G21" s="24" t="str">
        <f t="shared" si="4"/>
        <v>No RABAIS Provided</v>
      </c>
      <c r="H21" s="28"/>
    </row>
    <row r="22" spans="1:8" ht="16.5" thickTop="1" thickBot="1" x14ac:dyDescent="0.3">
      <c r="A22" s="2" t="s">
        <v>37</v>
      </c>
      <c r="B22" s="23">
        <f>VLOOKUP(A22,'Offre financière'!B:G,6,FALSE)</f>
        <v>0</v>
      </c>
      <c r="C22" s="24" t="str">
        <f t="shared" si="0"/>
        <v>No RABAIS Provided</v>
      </c>
      <c r="D22" s="24" t="str">
        <f t="shared" si="1"/>
        <v>No RABAIS Provided</v>
      </c>
      <c r="E22" s="24" t="str">
        <f t="shared" si="2"/>
        <v>No RABAIS Provided</v>
      </c>
      <c r="F22" s="24" t="str">
        <f t="shared" si="3"/>
        <v>No RABAIS Provided</v>
      </c>
      <c r="G22" s="24" t="str">
        <f t="shared" si="4"/>
        <v>No RABAIS Provided</v>
      </c>
      <c r="H22" s="28"/>
    </row>
    <row r="23" spans="1:8" ht="16.5" thickTop="1" thickBot="1" x14ac:dyDescent="0.3">
      <c r="A23" s="2" t="s">
        <v>39</v>
      </c>
      <c r="B23" s="23">
        <f>VLOOKUP(A23,'Offre financière'!B:G,6,FALSE)</f>
        <v>0</v>
      </c>
      <c r="C23" s="24" t="str">
        <f t="shared" si="0"/>
        <v>No RABAIS Provided</v>
      </c>
      <c r="D23" s="24" t="str">
        <f t="shared" si="1"/>
        <v>No RABAIS Provided</v>
      </c>
      <c r="E23" s="24" t="str">
        <f t="shared" si="2"/>
        <v>No RABAIS Provided</v>
      </c>
      <c r="F23" s="24" t="str">
        <f t="shared" si="3"/>
        <v>No RABAIS Provided</v>
      </c>
      <c r="G23" s="24" t="str">
        <f t="shared" si="4"/>
        <v>No RABAIS Provided</v>
      </c>
      <c r="H23" s="28"/>
    </row>
    <row r="24" spans="1:8" ht="16.5" thickTop="1" thickBot="1" x14ac:dyDescent="0.3">
      <c r="A24" s="2" t="s">
        <v>41</v>
      </c>
      <c r="B24" s="20">
        <f>VLOOKUP(A24,'Offre financière'!B:G,6,FALSE)</f>
        <v>0</v>
      </c>
      <c r="C24" s="22" t="str">
        <f t="shared" si="0"/>
        <v>No RABAIS Provided</v>
      </c>
      <c r="D24" s="22" t="str">
        <f t="shared" si="1"/>
        <v>No RABAIS Provided</v>
      </c>
      <c r="E24" s="22" t="str">
        <f t="shared" si="2"/>
        <v>No RABAIS Provided</v>
      </c>
      <c r="F24" s="22" t="str">
        <f t="shared" si="3"/>
        <v>No RABAIS Provided</v>
      </c>
      <c r="G24" s="22" t="str">
        <f t="shared" si="4"/>
        <v>No RABAIS Provided</v>
      </c>
      <c r="H24" s="28"/>
    </row>
    <row r="25" spans="1:8" ht="16.5" thickTop="1" thickBot="1" x14ac:dyDescent="0.3">
      <c r="A25" s="2" t="s">
        <v>43</v>
      </c>
      <c r="B25" s="20">
        <f>VLOOKUP(A25,'Offre financière'!B:G,6,FALSE)</f>
        <v>0</v>
      </c>
      <c r="C25" s="22" t="str">
        <f t="shared" si="0"/>
        <v>No RABAIS Provided</v>
      </c>
      <c r="D25" s="22" t="str">
        <f t="shared" si="1"/>
        <v>No RABAIS Provided</v>
      </c>
      <c r="E25" s="22" t="str">
        <f t="shared" si="2"/>
        <v>No RABAIS Provided</v>
      </c>
      <c r="F25" s="22" t="str">
        <f t="shared" si="3"/>
        <v>No RABAIS Provided</v>
      </c>
      <c r="G25" s="22" t="str">
        <f t="shared" si="4"/>
        <v>No RABAIS Provided</v>
      </c>
      <c r="H25" s="28"/>
    </row>
    <row r="26" spans="1:8" ht="16.5" thickTop="1" thickBot="1" x14ac:dyDescent="0.3">
      <c r="A26" s="2" t="s">
        <v>45</v>
      </c>
      <c r="B26" s="20">
        <f>VLOOKUP(A26,'Offre financière'!B:G,6,FALSE)</f>
        <v>0</v>
      </c>
      <c r="C26" s="22" t="str">
        <f t="shared" si="0"/>
        <v>No RABAIS Provided</v>
      </c>
      <c r="D26" s="22" t="str">
        <f t="shared" si="1"/>
        <v>No RABAIS Provided</v>
      </c>
      <c r="E26" s="22" t="str">
        <f t="shared" si="2"/>
        <v>No RABAIS Provided</v>
      </c>
      <c r="F26" s="22" t="str">
        <f t="shared" si="3"/>
        <v>No RABAIS Provided</v>
      </c>
      <c r="G26" s="22" t="str">
        <f t="shared" si="4"/>
        <v>No RABAIS Provided</v>
      </c>
      <c r="H26" s="28"/>
    </row>
    <row r="27" spans="1:8" ht="16.5" thickTop="1" thickBot="1" x14ac:dyDescent="0.3">
      <c r="A27" s="2" t="s">
        <v>47</v>
      </c>
      <c r="B27" s="23">
        <f>VLOOKUP(A27,'Offre financière'!B:G,6,FALSE)</f>
        <v>0</v>
      </c>
      <c r="C27" s="24" t="str">
        <f t="shared" si="0"/>
        <v>No RABAIS Provided</v>
      </c>
      <c r="D27" s="24" t="str">
        <f t="shared" si="1"/>
        <v>No RABAIS Provided</v>
      </c>
      <c r="E27" s="24" t="str">
        <f t="shared" si="2"/>
        <v>No RABAIS Provided</v>
      </c>
      <c r="F27" s="24" t="str">
        <f t="shared" si="3"/>
        <v>No RABAIS Provided</v>
      </c>
      <c r="G27" s="24" t="str">
        <f t="shared" si="4"/>
        <v>No RABAIS Provided</v>
      </c>
      <c r="H27" s="28"/>
    </row>
    <row r="28" spans="1:8" ht="16.5" thickTop="1" thickBot="1" x14ac:dyDescent="0.3">
      <c r="A28" s="2" t="s">
        <v>49</v>
      </c>
      <c r="B28" s="23">
        <f>VLOOKUP(A28,'Offre financière'!B:G,6,FALSE)</f>
        <v>0</v>
      </c>
      <c r="C28" s="24" t="str">
        <f t="shared" si="0"/>
        <v>No RABAIS Provided</v>
      </c>
      <c r="D28" s="24" t="str">
        <f t="shared" si="1"/>
        <v>No RABAIS Provided</v>
      </c>
      <c r="E28" s="24" t="str">
        <f t="shared" si="2"/>
        <v>No RABAIS Provided</v>
      </c>
      <c r="F28" s="24" t="str">
        <f t="shared" si="3"/>
        <v>No RABAIS Provided</v>
      </c>
      <c r="G28" s="24" t="str">
        <f t="shared" si="4"/>
        <v>No RABAIS Provided</v>
      </c>
      <c r="H28" s="28"/>
    </row>
    <row r="29" spans="1:8" ht="16.5" thickTop="1" thickBot="1" x14ac:dyDescent="0.3">
      <c r="A29" s="2" t="s">
        <v>51</v>
      </c>
      <c r="B29" s="23">
        <f>VLOOKUP(A29,'Offre financière'!B:G,6,FALSE)</f>
        <v>0</v>
      </c>
      <c r="C29" s="24" t="str">
        <f t="shared" si="0"/>
        <v>No RABAIS Provided</v>
      </c>
      <c r="D29" s="24" t="str">
        <f t="shared" si="1"/>
        <v>No RABAIS Provided</v>
      </c>
      <c r="E29" s="24" t="str">
        <f t="shared" si="2"/>
        <v>No RABAIS Provided</v>
      </c>
      <c r="F29" s="24" t="str">
        <f t="shared" si="3"/>
        <v>No RABAIS Provided</v>
      </c>
      <c r="G29" s="24" t="str">
        <f t="shared" si="4"/>
        <v>No RABAIS Provided</v>
      </c>
      <c r="H29" s="28"/>
    </row>
    <row r="30" spans="1:8" ht="16.5" thickTop="1" thickBot="1" x14ac:dyDescent="0.3">
      <c r="A30" s="2" t="s">
        <v>53</v>
      </c>
      <c r="B30" s="23">
        <f>VLOOKUP(A30,'Offre financière'!B:G,6,FALSE)</f>
        <v>0</v>
      </c>
      <c r="C30" s="24" t="str">
        <f t="shared" si="0"/>
        <v>No RABAIS Provided</v>
      </c>
      <c r="D30" s="24" t="str">
        <f t="shared" si="1"/>
        <v>No RABAIS Provided</v>
      </c>
      <c r="E30" s="24" t="str">
        <f t="shared" si="2"/>
        <v>No RABAIS Provided</v>
      </c>
      <c r="F30" s="24" t="str">
        <f t="shared" si="3"/>
        <v>No RABAIS Provided</v>
      </c>
      <c r="G30" s="24" t="str">
        <f t="shared" si="4"/>
        <v>No RABAIS Provided</v>
      </c>
      <c r="H30" s="28"/>
    </row>
    <row r="31" spans="1:8" ht="16.5" thickTop="1" thickBot="1" x14ac:dyDescent="0.3">
      <c r="A31" s="2" t="s">
        <v>55</v>
      </c>
      <c r="B31" s="23">
        <f>VLOOKUP(A31,'Offre financière'!B:G,6,FALSE)</f>
        <v>0</v>
      </c>
      <c r="C31" s="24" t="str">
        <f t="shared" si="0"/>
        <v>No RABAIS Provided</v>
      </c>
      <c r="D31" s="24" t="str">
        <f t="shared" si="1"/>
        <v>No RABAIS Provided</v>
      </c>
      <c r="E31" s="24" t="str">
        <f t="shared" si="2"/>
        <v>No RABAIS Provided</v>
      </c>
      <c r="F31" s="24" t="str">
        <f t="shared" si="3"/>
        <v>No RABAIS Provided</v>
      </c>
      <c r="G31" s="24" t="str">
        <f t="shared" si="4"/>
        <v>No RABAIS Provided</v>
      </c>
      <c r="H31" s="28"/>
    </row>
    <row r="32" spans="1:8" ht="16.5" thickTop="1" thickBot="1" x14ac:dyDescent="0.3">
      <c r="A32" s="2" t="s">
        <v>57</v>
      </c>
      <c r="B32" s="23">
        <f>VLOOKUP(A32,'Offre financière'!B:G,6,FALSE)</f>
        <v>0</v>
      </c>
      <c r="C32" s="24" t="str">
        <f t="shared" si="0"/>
        <v>No RABAIS Provided</v>
      </c>
      <c r="D32" s="24" t="str">
        <f t="shared" si="1"/>
        <v>No RABAIS Provided</v>
      </c>
      <c r="E32" s="24" t="str">
        <f t="shared" si="2"/>
        <v>No RABAIS Provided</v>
      </c>
      <c r="F32" s="24" t="str">
        <f t="shared" si="3"/>
        <v>No RABAIS Provided</v>
      </c>
      <c r="G32" s="24" t="str">
        <f t="shared" si="4"/>
        <v>No RABAIS Provided</v>
      </c>
      <c r="H32" s="28"/>
    </row>
    <row r="33" spans="1:8" ht="16.5" thickTop="1" thickBot="1" x14ac:dyDescent="0.3">
      <c r="A33" s="2" t="s">
        <v>59</v>
      </c>
      <c r="B33" s="23">
        <f>VLOOKUP(A33,'Offre financière'!B:G,6,FALSE)</f>
        <v>0</v>
      </c>
      <c r="C33" s="24" t="str">
        <f t="shared" si="0"/>
        <v>No RABAIS Provided</v>
      </c>
      <c r="D33" s="24" t="str">
        <f t="shared" si="1"/>
        <v>No RABAIS Provided</v>
      </c>
      <c r="E33" s="24" t="str">
        <f t="shared" si="2"/>
        <v>No RABAIS Provided</v>
      </c>
      <c r="F33" s="24" t="str">
        <f t="shared" si="3"/>
        <v>No RABAIS Provided</v>
      </c>
      <c r="G33" s="24" t="str">
        <f t="shared" si="4"/>
        <v>No RABAIS Provided</v>
      </c>
      <c r="H33" s="28"/>
    </row>
    <row r="34" spans="1:8" ht="16.5" thickTop="1" thickBot="1" x14ac:dyDescent="0.3">
      <c r="A34" s="2" t="s">
        <v>61</v>
      </c>
      <c r="B34" s="23">
        <f>VLOOKUP(A34,'Offre financière'!B:G,6,FALSE)</f>
        <v>0</v>
      </c>
      <c r="C34" s="24" t="str">
        <f t="shared" si="0"/>
        <v>No RABAIS Provided</v>
      </c>
      <c r="D34" s="24" t="str">
        <f t="shared" si="1"/>
        <v>No RABAIS Provided</v>
      </c>
      <c r="E34" s="24" t="str">
        <f t="shared" si="2"/>
        <v>No RABAIS Provided</v>
      </c>
      <c r="F34" s="24" t="str">
        <f t="shared" si="3"/>
        <v>No RABAIS Provided</v>
      </c>
      <c r="G34" s="24" t="str">
        <f t="shared" si="4"/>
        <v>No RABAIS Provided</v>
      </c>
      <c r="H34" s="28"/>
    </row>
    <row r="35" spans="1:8" ht="16.5" thickTop="1" thickBot="1" x14ac:dyDescent="0.3">
      <c r="A35" s="2" t="s">
        <v>63</v>
      </c>
      <c r="B35" s="23">
        <f>VLOOKUP(A35,'Offre financière'!B:G,6,FALSE)</f>
        <v>0</v>
      </c>
      <c r="C35" s="24" t="str">
        <f t="shared" si="0"/>
        <v>No RABAIS Provided</v>
      </c>
      <c r="D35" s="24" t="str">
        <f t="shared" si="1"/>
        <v>No RABAIS Provided</v>
      </c>
      <c r="E35" s="24" t="str">
        <f t="shared" si="2"/>
        <v>No RABAIS Provided</v>
      </c>
      <c r="F35" s="24" t="str">
        <f t="shared" si="3"/>
        <v>No RABAIS Provided</v>
      </c>
      <c r="G35" s="24" t="str">
        <f t="shared" si="4"/>
        <v>No RABAIS Provided</v>
      </c>
      <c r="H35" s="28"/>
    </row>
    <row r="36" spans="1:8" ht="16.5" thickTop="1" thickBot="1" x14ac:dyDescent="0.3">
      <c r="A36" s="2" t="s">
        <v>65</v>
      </c>
      <c r="B36" s="20">
        <f>VLOOKUP(A36,'Offre financière'!B:G,6,FALSE)</f>
        <v>0</v>
      </c>
      <c r="C36" s="22" t="str">
        <f t="shared" si="0"/>
        <v>No RABAIS Provided</v>
      </c>
      <c r="D36" s="22" t="str">
        <f t="shared" si="1"/>
        <v>No RABAIS Provided</v>
      </c>
      <c r="E36" s="22" t="str">
        <f t="shared" si="2"/>
        <v>No RABAIS Provided</v>
      </c>
      <c r="F36" s="22" t="str">
        <f t="shared" si="3"/>
        <v>No RABAIS Provided</v>
      </c>
      <c r="G36" s="22" t="str">
        <f t="shared" si="4"/>
        <v>No RABAIS Provided</v>
      </c>
      <c r="H36" s="28"/>
    </row>
    <row r="37" spans="1:8" ht="16.5" thickTop="1" thickBot="1" x14ac:dyDescent="0.3">
      <c r="A37" s="2" t="s">
        <v>67</v>
      </c>
      <c r="B37" s="23">
        <f>VLOOKUP(A37,'Offre financière'!B:G,6,FALSE)</f>
        <v>0</v>
      </c>
      <c r="C37" s="24" t="str">
        <f t="shared" si="0"/>
        <v>No RABAIS Provided</v>
      </c>
      <c r="D37" s="24" t="str">
        <f t="shared" si="1"/>
        <v>No RABAIS Provided</v>
      </c>
      <c r="E37" s="24" t="str">
        <f t="shared" si="2"/>
        <v>No RABAIS Provided</v>
      </c>
      <c r="F37" s="24" t="str">
        <f t="shared" si="3"/>
        <v>No RABAIS Provided</v>
      </c>
      <c r="G37" s="24" t="str">
        <f t="shared" si="4"/>
        <v>No RABAIS Provided</v>
      </c>
      <c r="H37" s="28"/>
    </row>
    <row r="38" spans="1:8" ht="16.5" thickTop="1" thickBot="1" x14ac:dyDescent="0.3">
      <c r="A38" s="2" t="s">
        <v>69</v>
      </c>
      <c r="B38" s="23">
        <f>VLOOKUP(A38,'Offre financière'!B:G,6,FALSE)</f>
        <v>0</v>
      </c>
      <c r="C38" s="24" t="str">
        <f t="shared" si="0"/>
        <v>No RABAIS Provided</v>
      </c>
      <c r="D38" s="24" t="str">
        <f t="shared" si="1"/>
        <v>No RABAIS Provided</v>
      </c>
      <c r="E38" s="24" t="str">
        <f t="shared" si="2"/>
        <v>No RABAIS Provided</v>
      </c>
      <c r="F38" s="24" t="str">
        <f t="shared" si="3"/>
        <v>No RABAIS Provided</v>
      </c>
      <c r="G38" s="24" t="str">
        <f t="shared" si="4"/>
        <v>No RABAIS Provided</v>
      </c>
      <c r="H38" s="28"/>
    </row>
    <row r="39" spans="1:8" ht="16.5" thickTop="1" thickBot="1" x14ac:dyDescent="0.3">
      <c r="A39" s="2" t="s">
        <v>71</v>
      </c>
      <c r="B39" s="23">
        <f>VLOOKUP(A39,'Offre financière'!B:G,6,FALSE)</f>
        <v>0</v>
      </c>
      <c r="C39" s="24" t="str">
        <f t="shared" si="0"/>
        <v>No RABAIS Provided</v>
      </c>
      <c r="D39" s="24" t="str">
        <f t="shared" si="1"/>
        <v>No RABAIS Provided</v>
      </c>
      <c r="E39" s="24" t="str">
        <f t="shared" si="2"/>
        <v>No RABAIS Provided</v>
      </c>
      <c r="F39" s="24" t="str">
        <f t="shared" si="3"/>
        <v>No RABAIS Provided</v>
      </c>
      <c r="G39" s="24" t="str">
        <f t="shared" si="4"/>
        <v>No RABAIS Provided</v>
      </c>
      <c r="H39" s="28"/>
    </row>
    <row r="40" spans="1:8" ht="16.5" thickTop="1" thickBot="1" x14ac:dyDescent="0.3">
      <c r="A40" s="2" t="s">
        <v>73</v>
      </c>
      <c r="B40" s="20">
        <f>VLOOKUP(A40,'Offre financière'!B:G,6,FALSE)</f>
        <v>0</v>
      </c>
      <c r="C40" s="22" t="str">
        <f t="shared" si="0"/>
        <v>No RABAIS Provided</v>
      </c>
      <c r="D40" s="22" t="str">
        <f t="shared" si="1"/>
        <v>No RABAIS Provided</v>
      </c>
      <c r="E40" s="22" t="str">
        <f t="shared" si="2"/>
        <v>No RABAIS Provided</v>
      </c>
      <c r="F40" s="22" t="str">
        <f t="shared" si="3"/>
        <v>No RABAIS Provided</v>
      </c>
      <c r="G40" s="22" t="str">
        <f t="shared" si="4"/>
        <v>No RABAIS Provided</v>
      </c>
      <c r="H40" s="28"/>
    </row>
    <row r="41" spans="1:8" ht="16.5" thickTop="1" thickBot="1" x14ac:dyDescent="0.3">
      <c r="A41" s="2" t="s">
        <v>75</v>
      </c>
      <c r="B41" s="20">
        <f>VLOOKUP(A41,'Offre financière'!B:G,6,FALSE)</f>
        <v>0</v>
      </c>
      <c r="C41" s="22" t="str">
        <f t="shared" si="0"/>
        <v>No RABAIS Provided</v>
      </c>
      <c r="D41" s="22" t="str">
        <f t="shared" si="1"/>
        <v>No RABAIS Provided</v>
      </c>
      <c r="E41" s="22" t="str">
        <f t="shared" si="2"/>
        <v>No RABAIS Provided</v>
      </c>
      <c r="F41" s="22" t="str">
        <f t="shared" si="3"/>
        <v>No RABAIS Provided</v>
      </c>
      <c r="G41" s="22" t="str">
        <f t="shared" si="4"/>
        <v>No RABAIS Provided</v>
      </c>
      <c r="H41" s="28"/>
    </row>
    <row r="42" spans="1:8" ht="16.5" thickTop="1" thickBot="1" x14ac:dyDescent="0.3">
      <c r="A42" s="2" t="s">
        <v>77</v>
      </c>
      <c r="B42" s="20">
        <f>VLOOKUP(A42,'Offre financière'!B:G,6,FALSE)</f>
        <v>0</v>
      </c>
      <c r="C42" s="22" t="str">
        <f t="shared" si="0"/>
        <v>No RABAIS Provided</v>
      </c>
      <c r="D42" s="22" t="str">
        <f t="shared" si="1"/>
        <v>No RABAIS Provided</v>
      </c>
      <c r="E42" s="22" t="str">
        <f t="shared" si="2"/>
        <v>No RABAIS Provided</v>
      </c>
      <c r="F42" s="22" t="str">
        <f t="shared" si="3"/>
        <v>No RABAIS Provided</v>
      </c>
      <c r="G42" s="22" t="str">
        <f t="shared" si="4"/>
        <v>No RABAIS Provided</v>
      </c>
      <c r="H42" s="28"/>
    </row>
    <row r="43" spans="1:8" ht="16.5" thickTop="1" thickBot="1" x14ac:dyDescent="0.3">
      <c r="A43" s="2" t="s">
        <v>79</v>
      </c>
      <c r="B43" s="23">
        <f>VLOOKUP(A43,'Offre financière'!B:G,6,FALSE)</f>
        <v>0</v>
      </c>
      <c r="C43" s="24" t="str">
        <f t="shared" si="0"/>
        <v>No RABAIS Provided</v>
      </c>
      <c r="D43" s="24" t="str">
        <f t="shared" si="1"/>
        <v>No RABAIS Provided</v>
      </c>
      <c r="E43" s="24" t="str">
        <f t="shared" si="2"/>
        <v>No RABAIS Provided</v>
      </c>
      <c r="F43" s="24" t="str">
        <f t="shared" si="3"/>
        <v>No RABAIS Provided</v>
      </c>
      <c r="G43" s="24" t="str">
        <f t="shared" si="4"/>
        <v>No RABAIS Provided</v>
      </c>
      <c r="H43" s="28"/>
    </row>
    <row r="44" spans="1:8" ht="16.5" thickTop="1" thickBot="1" x14ac:dyDescent="0.3">
      <c r="A44" s="2" t="s">
        <v>81</v>
      </c>
      <c r="B44" s="23">
        <f>VLOOKUP(A44,'Offre financière'!B:G,6,FALSE)</f>
        <v>0</v>
      </c>
      <c r="C44" s="24" t="str">
        <f t="shared" si="0"/>
        <v>No RABAIS Provided</v>
      </c>
      <c r="D44" s="24" t="str">
        <f t="shared" si="1"/>
        <v>No RABAIS Provided</v>
      </c>
      <c r="E44" s="24" t="str">
        <f t="shared" si="2"/>
        <v>No RABAIS Provided</v>
      </c>
      <c r="F44" s="24" t="str">
        <f t="shared" si="3"/>
        <v>No RABAIS Provided</v>
      </c>
      <c r="G44" s="24" t="str">
        <f t="shared" si="4"/>
        <v>No RABAIS Provided</v>
      </c>
      <c r="H44" s="28"/>
    </row>
    <row r="45" spans="1:8" ht="16.5" thickTop="1" thickBot="1" x14ac:dyDescent="0.3">
      <c r="A45" s="2" t="s">
        <v>83</v>
      </c>
      <c r="B45" s="23">
        <f>VLOOKUP(A45,'Offre financière'!B:G,6,FALSE)</f>
        <v>0</v>
      </c>
      <c r="C45" s="24" t="str">
        <f t="shared" si="0"/>
        <v>No RABAIS Provided</v>
      </c>
      <c r="D45" s="24" t="str">
        <f t="shared" si="1"/>
        <v>No RABAIS Provided</v>
      </c>
      <c r="E45" s="24" t="str">
        <f t="shared" si="2"/>
        <v>No RABAIS Provided</v>
      </c>
      <c r="F45" s="24" t="str">
        <f t="shared" si="3"/>
        <v>No RABAIS Provided</v>
      </c>
      <c r="G45" s="24" t="str">
        <f t="shared" si="4"/>
        <v>No RABAIS Provided</v>
      </c>
      <c r="H45" s="28"/>
    </row>
    <row r="46" spans="1:8" ht="16.5" thickTop="1" thickBot="1" x14ac:dyDescent="0.3">
      <c r="A46" s="2" t="s">
        <v>85</v>
      </c>
      <c r="B46" s="23">
        <f>VLOOKUP(A46,'Offre financière'!B:G,6,FALSE)</f>
        <v>0</v>
      </c>
      <c r="C46" s="24" t="str">
        <f t="shared" si="0"/>
        <v>No RABAIS Provided</v>
      </c>
      <c r="D46" s="24" t="str">
        <f t="shared" si="1"/>
        <v>No RABAIS Provided</v>
      </c>
      <c r="E46" s="24" t="str">
        <f t="shared" si="2"/>
        <v>No RABAIS Provided</v>
      </c>
      <c r="F46" s="24" t="str">
        <f t="shared" si="3"/>
        <v>No RABAIS Provided</v>
      </c>
      <c r="G46" s="24" t="str">
        <f t="shared" si="4"/>
        <v>No RABAIS Provided</v>
      </c>
      <c r="H46" s="28"/>
    </row>
    <row r="47" spans="1:8" ht="16.5" thickTop="1" thickBot="1" x14ac:dyDescent="0.3">
      <c r="A47" s="2" t="s">
        <v>87</v>
      </c>
      <c r="B47" s="23">
        <f>VLOOKUP(A47,'Offre financière'!B:G,6,FALSE)</f>
        <v>0</v>
      </c>
      <c r="C47" s="24" t="str">
        <f t="shared" si="0"/>
        <v>No RABAIS Provided</v>
      </c>
      <c r="D47" s="24" t="str">
        <f t="shared" si="1"/>
        <v>No RABAIS Provided</v>
      </c>
      <c r="E47" s="24" t="str">
        <f t="shared" si="2"/>
        <v>No RABAIS Provided</v>
      </c>
      <c r="F47" s="24" t="str">
        <f t="shared" si="3"/>
        <v>No RABAIS Provided</v>
      </c>
      <c r="G47" s="24" t="str">
        <f t="shared" si="4"/>
        <v>No RABAIS Provided</v>
      </c>
      <c r="H47" s="28"/>
    </row>
    <row r="48" spans="1:8" ht="16.5" thickTop="1" thickBot="1" x14ac:dyDescent="0.3">
      <c r="A48" s="2" t="s">
        <v>89</v>
      </c>
      <c r="B48" s="23">
        <f>VLOOKUP(A48,'Offre financière'!B:G,6,FALSE)</f>
        <v>0</v>
      </c>
      <c r="C48" s="24" t="str">
        <f t="shared" si="0"/>
        <v>No RABAIS Provided</v>
      </c>
      <c r="D48" s="24" t="str">
        <f t="shared" si="1"/>
        <v>No RABAIS Provided</v>
      </c>
      <c r="E48" s="24" t="str">
        <f t="shared" si="2"/>
        <v>No RABAIS Provided</v>
      </c>
      <c r="F48" s="24" t="str">
        <f t="shared" si="3"/>
        <v>No RABAIS Provided</v>
      </c>
      <c r="G48" s="24" t="str">
        <f t="shared" si="4"/>
        <v>No RABAIS Provided</v>
      </c>
      <c r="H48" s="28"/>
    </row>
    <row r="49" spans="1:8" ht="16.5" thickTop="1" thickBot="1" x14ac:dyDescent="0.3">
      <c r="A49" s="2" t="s">
        <v>91</v>
      </c>
      <c r="B49" s="23">
        <f>VLOOKUP(A49,'Offre financière'!B:G,6,FALSE)</f>
        <v>0</v>
      </c>
      <c r="C49" s="24" t="str">
        <f t="shared" si="0"/>
        <v>No RABAIS Provided</v>
      </c>
      <c r="D49" s="24" t="str">
        <f t="shared" si="1"/>
        <v>No RABAIS Provided</v>
      </c>
      <c r="E49" s="24" t="str">
        <f t="shared" si="2"/>
        <v>No RABAIS Provided</v>
      </c>
      <c r="F49" s="24" t="str">
        <f t="shared" si="3"/>
        <v>No RABAIS Provided</v>
      </c>
      <c r="G49" s="24" t="str">
        <f t="shared" si="4"/>
        <v>No RABAIS Provided</v>
      </c>
      <c r="H49" s="28"/>
    </row>
    <row r="50" spans="1:8" ht="16.5" thickTop="1" thickBot="1" x14ac:dyDescent="0.3">
      <c r="A50" s="2" t="s">
        <v>93</v>
      </c>
      <c r="B50" s="23">
        <f>VLOOKUP(A50,'Offre financière'!B:G,6,FALSE)</f>
        <v>0</v>
      </c>
      <c r="C50" s="24" t="str">
        <f t="shared" si="0"/>
        <v>No RABAIS Provided</v>
      </c>
      <c r="D50" s="24" t="str">
        <f t="shared" si="1"/>
        <v>No RABAIS Provided</v>
      </c>
      <c r="E50" s="24" t="str">
        <f t="shared" si="2"/>
        <v>No RABAIS Provided</v>
      </c>
      <c r="F50" s="24" t="str">
        <f t="shared" si="3"/>
        <v>No RABAIS Provided</v>
      </c>
      <c r="G50" s="24" t="str">
        <f t="shared" si="4"/>
        <v>No RABAIS Provided</v>
      </c>
      <c r="H50" s="28"/>
    </row>
    <row r="51" spans="1:8" ht="16.5" thickTop="1" thickBot="1" x14ac:dyDescent="0.3">
      <c r="A51" s="2" t="s">
        <v>95</v>
      </c>
      <c r="B51" s="23">
        <f>VLOOKUP(A51,'Offre financière'!B:G,6,FALSE)</f>
        <v>0</v>
      </c>
      <c r="C51" s="24" t="str">
        <f t="shared" si="0"/>
        <v>No RABAIS Provided</v>
      </c>
      <c r="D51" s="24" t="str">
        <f t="shared" si="1"/>
        <v>No RABAIS Provided</v>
      </c>
      <c r="E51" s="24" t="str">
        <f t="shared" si="2"/>
        <v>No RABAIS Provided</v>
      </c>
      <c r="F51" s="24" t="str">
        <f t="shared" si="3"/>
        <v>No RABAIS Provided</v>
      </c>
      <c r="G51" s="24" t="str">
        <f t="shared" si="4"/>
        <v>No RABAIS Provided</v>
      </c>
      <c r="H51" s="28"/>
    </row>
    <row r="52" spans="1:8" ht="35.25" thickTop="1" thickBot="1" x14ac:dyDescent="0.3">
      <c r="A52" s="16" t="s">
        <v>250</v>
      </c>
      <c r="B52" s="20">
        <f t="shared" ref="B52:G52" si="5">SUM(B42,B41,B40,B36,B26,B25,B24,B20,B10,B9,B8,B4)</f>
        <v>0</v>
      </c>
      <c r="C52" s="20">
        <f t="shared" si="5"/>
        <v>0</v>
      </c>
      <c r="D52" s="20">
        <f t="shared" si="5"/>
        <v>0</v>
      </c>
      <c r="E52" s="20">
        <f t="shared" si="5"/>
        <v>0</v>
      </c>
      <c r="F52" s="20">
        <f t="shared" si="5"/>
        <v>0</v>
      </c>
      <c r="G52" s="20">
        <f t="shared" si="5"/>
        <v>0</v>
      </c>
      <c r="H52" s="21">
        <f>SUM(C52:G52)</f>
        <v>0</v>
      </c>
    </row>
    <row r="53" spans="1:8" ht="16.5" thickTop="1" thickBot="1" x14ac:dyDescent="0.3">
      <c r="A53" s="6" t="s">
        <v>98</v>
      </c>
      <c r="B53" s="12" t="s">
        <v>251</v>
      </c>
      <c r="C53" s="11">
        <f>VLOOKUP(A53,'Offre financière'!B:G,2,FALSE)</f>
        <v>0</v>
      </c>
      <c r="D53" s="11">
        <f>VLOOKUP(A53,'Offre financière'!B:G,3,FALSE)</f>
        <v>0</v>
      </c>
      <c r="E53" s="11">
        <f>VLOOKUP(A53,'Offre financière'!B:G,4,FALSE)</f>
        <v>0</v>
      </c>
      <c r="F53" s="11">
        <f>VLOOKUP(A53,'Offre financière'!B:G,5,FALSE)</f>
        <v>0</v>
      </c>
      <c r="G53" s="11">
        <f>VLOOKUP(A53,'Offre financière'!B:G,6,FALSE)</f>
        <v>0</v>
      </c>
      <c r="H53" s="28"/>
    </row>
    <row r="54" spans="1:8" ht="16.5" thickTop="1" thickBot="1" x14ac:dyDescent="0.3">
      <c r="A54" s="3" t="s">
        <v>257</v>
      </c>
      <c r="B54" s="20">
        <f>VLOOKUP(A54,'Offre financière'!B:G,6,FALSE)</f>
        <v>0</v>
      </c>
      <c r="C54" s="22" t="str">
        <f t="shared" ref="C54:C101" si="6">IF($C$53=0,"No RABAIS Provided",SUM((B54)-(B54*$C$53)))</f>
        <v>No RABAIS Provided</v>
      </c>
      <c r="D54" s="22" t="str">
        <f t="shared" ref="D54:D101" si="7">IF($D$53=0,"No RABAIS Provided",SUM((B54)-(B54*$D$53)))</f>
        <v>No RABAIS Provided</v>
      </c>
      <c r="E54" s="22" t="str">
        <f t="shared" ref="E54:E101" si="8">IF($E$53=0,"No RABAIS Provided",SUM((B54)-(B54*$E$53)))</f>
        <v>No RABAIS Provided</v>
      </c>
      <c r="F54" s="22" t="str">
        <f t="shared" ref="F54:F101" si="9">IF($F$53=0,"No RABAIS Provided",SUM((B54)-(B54*$F$53)))</f>
        <v>No RABAIS Provided</v>
      </c>
      <c r="G54" s="22" t="str">
        <f t="shared" ref="G54:G101" si="10">IF($G$53=0,"No RABAIS Provided",SUM((B54)-(B54*$G$53)))</f>
        <v>No RABAIS Provided</v>
      </c>
      <c r="H54" s="28"/>
    </row>
    <row r="55" spans="1:8" ht="16.5" thickTop="1" thickBot="1" x14ac:dyDescent="0.3">
      <c r="A55" s="2" t="s">
        <v>258</v>
      </c>
      <c r="B55" s="23">
        <f>VLOOKUP(A55,'Offre financière'!B:G,6,FALSE)</f>
        <v>0</v>
      </c>
      <c r="C55" s="24" t="str">
        <f t="shared" si="6"/>
        <v>No RABAIS Provided</v>
      </c>
      <c r="D55" s="24" t="str">
        <f t="shared" si="7"/>
        <v>No RABAIS Provided</v>
      </c>
      <c r="E55" s="24" t="str">
        <f t="shared" si="8"/>
        <v>No RABAIS Provided</v>
      </c>
      <c r="F55" s="24" t="str">
        <f t="shared" si="9"/>
        <v>No RABAIS Provided</v>
      </c>
      <c r="G55" s="24" t="str">
        <f t="shared" si="10"/>
        <v>No RABAIS Provided</v>
      </c>
      <c r="H55" s="28"/>
    </row>
    <row r="56" spans="1:8" ht="16.5" thickTop="1" thickBot="1" x14ac:dyDescent="0.3">
      <c r="A56" s="2" t="s">
        <v>259</v>
      </c>
      <c r="B56" s="23">
        <f>VLOOKUP(A56,'Offre financière'!B:G,6,FALSE)</f>
        <v>0</v>
      </c>
      <c r="C56" s="24" t="str">
        <f t="shared" si="6"/>
        <v>No RABAIS Provided</v>
      </c>
      <c r="D56" s="24" t="str">
        <f t="shared" si="7"/>
        <v>No RABAIS Provided</v>
      </c>
      <c r="E56" s="24" t="str">
        <f t="shared" si="8"/>
        <v>No RABAIS Provided</v>
      </c>
      <c r="F56" s="24" t="str">
        <f t="shared" si="9"/>
        <v>No RABAIS Provided</v>
      </c>
      <c r="G56" s="24" t="str">
        <f t="shared" si="10"/>
        <v>No RABAIS Provided</v>
      </c>
      <c r="H56" s="28"/>
    </row>
    <row r="57" spans="1:8" ht="16.5" thickTop="1" thickBot="1" x14ac:dyDescent="0.3">
      <c r="A57" s="2" t="s">
        <v>260</v>
      </c>
      <c r="B57" s="23">
        <f>VLOOKUP(A57,'Offre financière'!B:G,6,FALSE)</f>
        <v>0</v>
      </c>
      <c r="C57" s="24" t="str">
        <f t="shared" si="6"/>
        <v>No RABAIS Provided</v>
      </c>
      <c r="D57" s="24" t="str">
        <f t="shared" si="7"/>
        <v>No RABAIS Provided</v>
      </c>
      <c r="E57" s="24" t="str">
        <f t="shared" si="8"/>
        <v>No RABAIS Provided</v>
      </c>
      <c r="F57" s="24" t="str">
        <f t="shared" si="9"/>
        <v>No RABAIS Provided</v>
      </c>
      <c r="G57" s="24" t="str">
        <f t="shared" si="10"/>
        <v>No RABAIS Provided</v>
      </c>
      <c r="H57" s="28"/>
    </row>
    <row r="58" spans="1:8" ht="16.5" thickTop="1" thickBot="1" x14ac:dyDescent="0.3">
      <c r="A58" s="2" t="s">
        <v>261</v>
      </c>
      <c r="B58" s="20">
        <f>VLOOKUP(A58,'Offre financière'!B:G,6,FALSE)</f>
        <v>0</v>
      </c>
      <c r="C58" s="22" t="str">
        <f t="shared" si="6"/>
        <v>No RABAIS Provided</v>
      </c>
      <c r="D58" s="22" t="str">
        <f t="shared" si="7"/>
        <v>No RABAIS Provided</v>
      </c>
      <c r="E58" s="22" t="str">
        <f t="shared" si="8"/>
        <v>No RABAIS Provided</v>
      </c>
      <c r="F58" s="22" t="str">
        <f t="shared" si="9"/>
        <v>No RABAIS Provided</v>
      </c>
      <c r="G58" s="22" t="str">
        <f t="shared" si="10"/>
        <v>No RABAIS Provided</v>
      </c>
      <c r="H58" s="28"/>
    </row>
    <row r="59" spans="1:8" ht="16.5" thickTop="1" thickBot="1" x14ac:dyDescent="0.3">
      <c r="A59" s="2" t="s">
        <v>262</v>
      </c>
      <c r="B59" s="20">
        <f>VLOOKUP(A59,'Offre financière'!B:G,6,FALSE)</f>
        <v>0</v>
      </c>
      <c r="C59" s="22" t="str">
        <f t="shared" si="6"/>
        <v>No RABAIS Provided</v>
      </c>
      <c r="D59" s="22" t="str">
        <f t="shared" si="7"/>
        <v>No RABAIS Provided</v>
      </c>
      <c r="E59" s="22" t="str">
        <f t="shared" si="8"/>
        <v>No RABAIS Provided</v>
      </c>
      <c r="F59" s="22" t="str">
        <f t="shared" si="9"/>
        <v>No RABAIS Provided</v>
      </c>
      <c r="G59" s="22" t="str">
        <f t="shared" si="10"/>
        <v>No RABAIS Provided</v>
      </c>
      <c r="H59" s="28"/>
    </row>
    <row r="60" spans="1:8" ht="16.5" thickTop="1" thickBot="1" x14ac:dyDescent="0.3">
      <c r="A60" s="2" t="s">
        <v>263</v>
      </c>
      <c r="B60" s="20">
        <f>VLOOKUP(A60,'Offre financière'!B:G,6,FALSE)</f>
        <v>0</v>
      </c>
      <c r="C60" s="22" t="str">
        <f t="shared" si="6"/>
        <v>No RABAIS Provided</v>
      </c>
      <c r="D60" s="22" t="str">
        <f t="shared" si="7"/>
        <v>No RABAIS Provided</v>
      </c>
      <c r="E60" s="22" t="str">
        <f t="shared" si="8"/>
        <v>No RABAIS Provided</v>
      </c>
      <c r="F60" s="22" t="str">
        <f t="shared" si="9"/>
        <v>No RABAIS Provided</v>
      </c>
      <c r="G60" s="22" t="str">
        <f t="shared" si="10"/>
        <v>No RABAIS Provided</v>
      </c>
      <c r="H60" s="28"/>
    </row>
    <row r="61" spans="1:8" ht="16.5" thickTop="1" thickBot="1" x14ac:dyDescent="0.3">
      <c r="A61" s="2" t="s">
        <v>264</v>
      </c>
      <c r="B61" s="23">
        <f>VLOOKUP(A61,'Offre financière'!B:G,6,FALSE)</f>
        <v>0</v>
      </c>
      <c r="C61" s="24" t="str">
        <f t="shared" si="6"/>
        <v>No RABAIS Provided</v>
      </c>
      <c r="D61" s="24" t="str">
        <f t="shared" si="7"/>
        <v>No RABAIS Provided</v>
      </c>
      <c r="E61" s="24" t="str">
        <f t="shared" si="8"/>
        <v>No RABAIS Provided</v>
      </c>
      <c r="F61" s="24" t="str">
        <f t="shared" si="9"/>
        <v>No RABAIS Provided</v>
      </c>
      <c r="G61" s="24" t="str">
        <f t="shared" si="10"/>
        <v>No RABAIS Provided</v>
      </c>
      <c r="H61" s="28"/>
    </row>
    <row r="62" spans="1:8" ht="16.5" thickTop="1" thickBot="1" x14ac:dyDescent="0.3">
      <c r="A62" s="2" t="s">
        <v>265</v>
      </c>
      <c r="B62" s="23">
        <f>VLOOKUP(A62,'Offre financière'!B:G,6,FALSE)</f>
        <v>0</v>
      </c>
      <c r="C62" s="24" t="str">
        <f t="shared" si="6"/>
        <v>No RABAIS Provided</v>
      </c>
      <c r="D62" s="24" t="str">
        <f t="shared" si="7"/>
        <v>No RABAIS Provided</v>
      </c>
      <c r="E62" s="24" t="str">
        <f t="shared" si="8"/>
        <v>No RABAIS Provided</v>
      </c>
      <c r="F62" s="24" t="str">
        <f t="shared" si="9"/>
        <v>No RABAIS Provided</v>
      </c>
      <c r="G62" s="24" t="str">
        <f t="shared" si="10"/>
        <v>No RABAIS Provided</v>
      </c>
      <c r="H62" s="28"/>
    </row>
    <row r="63" spans="1:8" ht="16.5" thickTop="1" thickBot="1" x14ac:dyDescent="0.3">
      <c r="A63" s="2" t="s">
        <v>266</v>
      </c>
      <c r="B63" s="23">
        <f>VLOOKUP(A63,'Offre financière'!B:G,6,FALSE)</f>
        <v>0</v>
      </c>
      <c r="C63" s="24" t="str">
        <f t="shared" si="6"/>
        <v>No RABAIS Provided</v>
      </c>
      <c r="D63" s="24" t="str">
        <f t="shared" si="7"/>
        <v>No RABAIS Provided</v>
      </c>
      <c r="E63" s="24" t="str">
        <f t="shared" si="8"/>
        <v>No RABAIS Provided</v>
      </c>
      <c r="F63" s="24" t="str">
        <f t="shared" si="9"/>
        <v>No RABAIS Provided</v>
      </c>
      <c r="G63" s="24" t="str">
        <f t="shared" si="10"/>
        <v>No RABAIS Provided</v>
      </c>
      <c r="H63" s="28"/>
    </row>
    <row r="64" spans="1:8" ht="16.5" thickTop="1" thickBot="1" x14ac:dyDescent="0.3">
      <c r="A64" s="2" t="s">
        <v>267</v>
      </c>
      <c r="B64" s="23">
        <f>VLOOKUP(A64,'Offre financière'!B:G,6,FALSE)</f>
        <v>0</v>
      </c>
      <c r="C64" s="24" t="str">
        <f t="shared" si="6"/>
        <v>No RABAIS Provided</v>
      </c>
      <c r="D64" s="24" t="str">
        <f t="shared" si="7"/>
        <v>No RABAIS Provided</v>
      </c>
      <c r="E64" s="24" t="str">
        <f t="shared" si="8"/>
        <v>No RABAIS Provided</v>
      </c>
      <c r="F64" s="24" t="str">
        <f t="shared" si="9"/>
        <v>No RABAIS Provided</v>
      </c>
      <c r="G64" s="24" t="str">
        <f t="shared" si="10"/>
        <v>No RABAIS Provided</v>
      </c>
      <c r="H64" s="28"/>
    </row>
    <row r="65" spans="1:8" ht="16.5" thickTop="1" thickBot="1" x14ac:dyDescent="0.3">
      <c r="A65" s="2" t="s">
        <v>268</v>
      </c>
      <c r="B65" s="23">
        <f>VLOOKUP(A65,'Offre financière'!B:G,6,FALSE)</f>
        <v>0</v>
      </c>
      <c r="C65" s="24" t="str">
        <f t="shared" si="6"/>
        <v>No RABAIS Provided</v>
      </c>
      <c r="D65" s="24" t="str">
        <f t="shared" si="7"/>
        <v>No RABAIS Provided</v>
      </c>
      <c r="E65" s="24" t="str">
        <f t="shared" si="8"/>
        <v>No RABAIS Provided</v>
      </c>
      <c r="F65" s="24" t="str">
        <f t="shared" si="9"/>
        <v>No RABAIS Provided</v>
      </c>
      <c r="G65" s="24" t="str">
        <f t="shared" si="10"/>
        <v>No RABAIS Provided</v>
      </c>
      <c r="H65" s="28"/>
    </row>
    <row r="66" spans="1:8" ht="16.5" thickTop="1" thickBot="1" x14ac:dyDescent="0.3">
      <c r="A66" s="2" t="s">
        <v>269</v>
      </c>
      <c r="B66" s="23">
        <f>VLOOKUP(A66,'Offre financière'!B:G,6,FALSE)</f>
        <v>0</v>
      </c>
      <c r="C66" s="24" t="str">
        <f t="shared" si="6"/>
        <v>No RABAIS Provided</v>
      </c>
      <c r="D66" s="24" t="str">
        <f t="shared" si="7"/>
        <v>No RABAIS Provided</v>
      </c>
      <c r="E66" s="24" t="str">
        <f t="shared" si="8"/>
        <v>No RABAIS Provided</v>
      </c>
      <c r="F66" s="24" t="str">
        <f t="shared" si="9"/>
        <v>No RABAIS Provided</v>
      </c>
      <c r="G66" s="24" t="str">
        <f t="shared" si="10"/>
        <v>No RABAIS Provided</v>
      </c>
      <c r="H66" s="28"/>
    </row>
    <row r="67" spans="1:8" ht="16.5" thickTop="1" thickBot="1" x14ac:dyDescent="0.3">
      <c r="A67" s="2" t="s">
        <v>270</v>
      </c>
      <c r="B67" s="23">
        <f>VLOOKUP(A67,'Offre financière'!B:G,6,FALSE)</f>
        <v>0</v>
      </c>
      <c r="C67" s="24" t="str">
        <f t="shared" si="6"/>
        <v>No RABAIS Provided</v>
      </c>
      <c r="D67" s="24" t="str">
        <f t="shared" si="7"/>
        <v>No RABAIS Provided</v>
      </c>
      <c r="E67" s="24" t="str">
        <f t="shared" si="8"/>
        <v>No RABAIS Provided</v>
      </c>
      <c r="F67" s="24" t="str">
        <f t="shared" si="9"/>
        <v>No RABAIS Provided</v>
      </c>
      <c r="G67" s="24" t="str">
        <f t="shared" si="10"/>
        <v>No RABAIS Provided</v>
      </c>
      <c r="H67" s="28"/>
    </row>
    <row r="68" spans="1:8" ht="16.5" thickTop="1" thickBot="1" x14ac:dyDescent="0.3">
      <c r="A68" s="2" t="s">
        <v>271</v>
      </c>
      <c r="B68" s="23">
        <f>VLOOKUP(A68,'Offre financière'!B:G,6,FALSE)</f>
        <v>0</v>
      </c>
      <c r="C68" s="24" t="str">
        <f t="shared" si="6"/>
        <v>No RABAIS Provided</v>
      </c>
      <c r="D68" s="24" t="str">
        <f t="shared" si="7"/>
        <v>No RABAIS Provided</v>
      </c>
      <c r="E68" s="24" t="str">
        <f t="shared" si="8"/>
        <v>No RABAIS Provided</v>
      </c>
      <c r="F68" s="24" t="str">
        <f t="shared" si="9"/>
        <v>No RABAIS Provided</v>
      </c>
      <c r="G68" s="24" t="str">
        <f t="shared" si="10"/>
        <v>No RABAIS Provided</v>
      </c>
      <c r="H68" s="28"/>
    </row>
    <row r="69" spans="1:8" ht="16.5" thickTop="1" thickBot="1" x14ac:dyDescent="0.3">
      <c r="A69" s="2" t="s">
        <v>272</v>
      </c>
      <c r="B69" s="23">
        <f>VLOOKUP(A69,'Offre financière'!B:G,6,FALSE)</f>
        <v>0</v>
      </c>
      <c r="C69" s="24" t="str">
        <f t="shared" si="6"/>
        <v>No RABAIS Provided</v>
      </c>
      <c r="D69" s="24" t="str">
        <f t="shared" si="7"/>
        <v>No RABAIS Provided</v>
      </c>
      <c r="E69" s="24" t="str">
        <f t="shared" si="8"/>
        <v>No RABAIS Provided</v>
      </c>
      <c r="F69" s="24" t="str">
        <f t="shared" si="9"/>
        <v>No RABAIS Provided</v>
      </c>
      <c r="G69" s="24" t="str">
        <f t="shared" si="10"/>
        <v>No RABAIS Provided</v>
      </c>
      <c r="H69" s="28"/>
    </row>
    <row r="70" spans="1:8" ht="16.5" thickTop="1" thickBot="1" x14ac:dyDescent="0.3">
      <c r="A70" s="2" t="s">
        <v>273</v>
      </c>
      <c r="B70" s="20">
        <f>VLOOKUP(A70,'Offre financière'!B:G,6,FALSE)</f>
        <v>0</v>
      </c>
      <c r="C70" s="22" t="str">
        <f t="shared" si="6"/>
        <v>No RABAIS Provided</v>
      </c>
      <c r="D70" s="22" t="str">
        <f t="shared" si="7"/>
        <v>No RABAIS Provided</v>
      </c>
      <c r="E70" s="22" t="str">
        <f t="shared" si="8"/>
        <v>No RABAIS Provided</v>
      </c>
      <c r="F70" s="22" t="str">
        <f t="shared" si="9"/>
        <v>No RABAIS Provided</v>
      </c>
      <c r="G70" s="22" t="str">
        <f t="shared" si="10"/>
        <v>No RABAIS Provided</v>
      </c>
      <c r="H70" s="28"/>
    </row>
    <row r="71" spans="1:8" ht="16.5" thickTop="1" thickBot="1" x14ac:dyDescent="0.3">
      <c r="A71" s="2" t="s">
        <v>274</v>
      </c>
      <c r="B71" s="23">
        <f>VLOOKUP(A71,'Offre financière'!B:G,6,FALSE)</f>
        <v>0</v>
      </c>
      <c r="C71" s="24" t="str">
        <f t="shared" si="6"/>
        <v>No RABAIS Provided</v>
      </c>
      <c r="D71" s="24" t="str">
        <f t="shared" si="7"/>
        <v>No RABAIS Provided</v>
      </c>
      <c r="E71" s="24" t="str">
        <f t="shared" si="8"/>
        <v>No RABAIS Provided</v>
      </c>
      <c r="F71" s="24" t="str">
        <f t="shared" si="9"/>
        <v>No RABAIS Provided</v>
      </c>
      <c r="G71" s="24" t="str">
        <f t="shared" si="10"/>
        <v>No RABAIS Provided</v>
      </c>
      <c r="H71" s="28"/>
    </row>
    <row r="72" spans="1:8" ht="16.5" thickTop="1" thickBot="1" x14ac:dyDescent="0.3">
      <c r="A72" s="2" t="s">
        <v>275</v>
      </c>
      <c r="B72" s="23">
        <f>VLOOKUP(A72,'Offre financière'!B:G,6,FALSE)</f>
        <v>0</v>
      </c>
      <c r="C72" s="24" t="str">
        <f t="shared" si="6"/>
        <v>No RABAIS Provided</v>
      </c>
      <c r="D72" s="24" t="str">
        <f t="shared" si="7"/>
        <v>No RABAIS Provided</v>
      </c>
      <c r="E72" s="24" t="str">
        <f t="shared" si="8"/>
        <v>No RABAIS Provided</v>
      </c>
      <c r="F72" s="24" t="str">
        <f t="shared" si="9"/>
        <v>No RABAIS Provided</v>
      </c>
      <c r="G72" s="24" t="str">
        <f t="shared" si="10"/>
        <v>No RABAIS Provided</v>
      </c>
      <c r="H72" s="28"/>
    </row>
    <row r="73" spans="1:8" ht="16.5" thickTop="1" thickBot="1" x14ac:dyDescent="0.3">
      <c r="A73" s="2" t="s">
        <v>276</v>
      </c>
      <c r="B73" s="23">
        <f>VLOOKUP(A73,'Offre financière'!B:G,6,FALSE)</f>
        <v>0</v>
      </c>
      <c r="C73" s="24" t="str">
        <f t="shared" si="6"/>
        <v>No RABAIS Provided</v>
      </c>
      <c r="D73" s="24" t="str">
        <f t="shared" si="7"/>
        <v>No RABAIS Provided</v>
      </c>
      <c r="E73" s="24" t="str">
        <f t="shared" si="8"/>
        <v>No RABAIS Provided</v>
      </c>
      <c r="F73" s="24" t="str">
        <f t="shared" si="9"/>
        <v>No RABAIS Provided</v>
      </c>
      <c r="G73" s="24" t="str">
        <f t="shared" si="10"/>
        <v>No RABAIS Provided</v>
      </c>
      <c r="H73" s="28"/>
    </row>
    <row r="74" spans="1:8" ht="16.5" thickTop="1" thickBot="1" x14ac:dyDescent="0.3">
      <c r="A74" s="2" t="s">
        <v>277</v>
      </c>
      <c r="B74" s="20">
        <f>VLOOKUP(A74,'Offre financière'!B:G,6,FALSE)</f>
        <v>0</v>
      </c>
      <c r="C74" s="22" t="str">
        <f t="shared" si="6"/>
        <v>No RABAIS Provided</v>
      </c>
      <c r="D74" s="22" t="str">
        <f t="shared" si="7"/>
        <v>No RABAIS Provided</v>
      </c>
      <c r="E74" s="22" t="str">
        <f t="shared" si="8"/>
        <v>No RABAIS Provided</v>
      </c>
      <c r="F74" s="22" t="str">
        <f t="shared" si="9"/>
        <v>No RABAIS Provided</v>
      </c>
      <c r="G74" s="22" t="str">
        <f t="shared" si="10"/>
        <v>No RABAIS Provided</v>
      </c>
      <c r="H74" s="28"/>
    </row>
    <row r="75" spans="1:8" ht="16.5" thickTop="1" thickBot="1" x14ac:dyDescent="0.3">
      <c r="A75" s="2" t="s">
        <v>278</v>
      </c>
      <c r="B75" s="20">
        <f>VLOOKUP(A75,'Offre financière'!B:G,6,FALSE)</f>
        <v>0</v>
      </c>
      <c r="C75" s="22" t="str">
        <f t="shared" si="6"/>
        <v>No RABAIS Provided</v>
      </c>
      <c r="D75" s="22" t="str">
        <f t="shared" si="7"/>
        <v>No RABAIS Provided</v>
      </c>
      <c r="E75" s="22" t="str">
        <f t="shared" si="8"/>
        <v>No RABAIS Provided</v>
      </c>
      <c r="F75" s="22" t="str">
        <f t="shared" si="9"/>
        <v>No RABAIS Provided</v>
      </c>
      <c r="G75" s="22" t="str">
        <f t="shared" si="10"/>
        <v>No RABAIS Provided</v>
      </c>
      <c r="H75" s="28"/>
    </row>
    <row r="76" spans="1:8" ht="16.5" thickTop="1" thickBot="1" x14ac:dyDescent="0.3">
      <c r="A76" s="2" t="s">
        <v>279</v>
      </c>
      <c r="B76" s="20">
        <f>VLOOKUP(A76,'Offre financière'!B:G,6,FALSE)</f>
        <v>0</v>
      </c>
      <c r="C76" s="22" t="str">
        <f t="shared" si="6"/>
        <v>No RABAIS Provided</v>
      </c>
      <c r="D76" s="22" t="str">
        <f t="shared" si="7"/>
        <v>No RABAIS Provided</v>
      </c>
      <c r="E76" s="22" t="str">
        <f t="shared" si="8"/>
        <v>No RABAIS Provided</v>
      </c>
      <c r="F76" s="22" t="str">
        <f t="shared" si="9"/>
        <v>No RABAIS Provided</v>
      </c>
      <c r="G76" s="22" t="str">
        <f t="shared" si="10"/>
        <v>No RABAIS Provided</v>
      </c>
      <c r="H76" s="28"/>
    </row>
    <row r="77" spans="1:8" ht="16.5" thickTop="1" thickBot="1" x14ac:dyDescent="0.3">
      <c r="A77" s="2" t="s">
        <v>280</v>
      </c>
      <c r="B77" s="23">
        <f>VLOOKUP(A77,'Offre financière'!B:G,6,FALSE)</f>
        <v>0</v>
      </c>
      <c r="C77" s="24" t="str">
        <f t="shared" si="6"/>
        <v>No RABAIS Provided</v>
      </c>
      <c r="D77" s="24" t="str">
        <f t="shared" si="7"/>
        <v>No RABAIS Provided</v>
      </c>
      <c r="E77" s="24" t="str">
        <f t="shared" si="8"/>
        <v>No RABAIS Provided</v>
      </c>
      <c r="F77" s="24" t="str">
        <f t="shared" si="9"/>
        <v>No RABAIS Provided</v>
      </c>
      <c r="G77" s="24" t="str">
        <f t="shared" si="10"/>
        <v>No RABAIS Provided</v>
      </c>
      <c r="H77" s="28"/>
    </row>
    <row r="78" spans="1:8" ht="16.5" thickTop="1" thickBot="1" x14ac:dyDescent="0.3">
      <c r="A78" s="2" t="s">
        <v>281</v>
      </c>
      <c r="B78" s="23">
        <f>VLOOKUP(A78,'Offre financière'!B:G,6,FALSE)</f>
        <v>0</v>
      </c>
      <c r="C78" s="24" t="str">
        <f t="shared" si="6"/>
        <v>No RABAIS Provided</v>
      </c>
      <c r="D78" s="24" t="str">
        <f t="shared" si="7"/>
        <v>No RABAIS Provided</v>
      </c>
      <c r="E78" s="24" t="str">
        <f t="shared" si="8"/>
        <v>No RABAIS Provided</v>
      </c>
      <c r="F78" s="24" t="str">
        <f t="shared" si="9"/>
        <v>No RABAIS Provided</v>
      </c>
      <c r="G78" s="24" t="str">
        <f t="shared" si="10"/>
        <v>No RABAIS Provided</v>
      </c>
      <c r="H78" s="28"/>
    </row>
    <row r="79" spans="1:8" ht="16.5" thickTop="1" thickBot="1" x14ac:dyDescent="0.3">
      <c r="A79" s="2" t="s">
        <v>282</v>
      </c>
      <c r="B79" s="23">
        <f>VLOOKUP(A79,'Offre financière'!B:G,6,FALSE)</f>
        <v>0</v>
      </c>
      <c r="C79" s="24" t="str">
        <f t="shared" si="6"/>
        <v>No RABAIS Provided</v>
      </c>
      <c r="D79" s="24" t="str">
        <f t="shared" si="7"/>
        <v>No RABAIS Provided</v>
      </c>
      <c r="E79" s="24" t="str">
        <f t="shared" si="8"/>
        <v>No RABAIS Provided</v>
      </c>
      <c r="F79" s="24" t="str">
        <f t="shared" si="9"/>
        <v>No RABAIS Provided</v>
      </c>
      <c r="G79" s="24" t="str">
        <f t="shared" si="10"/>
        <v>No RABAIS Provided</v>
      </c>
      <c r="H79" s="28"/>
    </row>
    <row r="80" spans="1:8" ht="16.5" thickTop="1" thickBot="1" x14ac:dyDescent="0.3">
      <c r="A80" s="2" t="s">
        <v>283</v>
      </c>
      <c r="B80" s="23">
        <f>VLOOKUP(A80,'Offre financière'!B:G,6,FALSE)</f>
        <v>0</v>
      </c>
      <c r="C80" s="24" t="str">
        <f t="shared" si="6"/>
        <v>No RABAIS Provided</v>
      </c>
      <c r="D80" s="24" t="str">
        <f t="shared" si="7"/>
        <v>No RABAIS Provided</v>
      </c>
      <c r="E80" s="24" t="str">
        <f t="shared" si="8"/>
        <v>No RABAIS Provided</v>
      </c>
      <c r="F80" s="24" t="str">
        <f t="shared" si="9"/>
        <v>No RABAIS Provided</v>
      </c>
      <c r="G80" s="24" t="str">
        <f t="shared" si="10"/>
        <v>No RABAIS Provided</v>
      </c>
      <c r="H80" s="28"/>
    </row>
    <row r="81" spans="1:8" ht="16.5" thickTop="1" thickBot="1" x14ac:dyDescent="0.3">
      <c r="A81" s="2" t="s">
        <v>284</v>
      </c>
      <c r="B81" s="23">
        <f>VLOOKUP(A81,'Offre financière'!B:G,6,FALSE)</f>
        <v>0</v>
      </c>
      <c r="C81" s="24" t="str">
        <f t="shared" si="6"/>
        <v>No RABAIS Provided</v>
      </c>
      <c r="D81" s="24" t="str">
        <f t="shared" si="7"/>
        <v>No RABAIS Provided</v>
      </c>
      <c r="E81" s="24" t="str">
        <f t="shared" si="8"/>
        <v>No RABAIS Provided</v>
      </c>
      <c r="F81" s="24" t="str">
        <f t="shared" si="9"/>
        <v>No RABAIS Provided</v>
      </c>
      <c r="G81" s="24" t="str">
        <f t="shared" si="10"/>
        <v>No RABAIS Provided</v>
      </c>
      <c r="H81" s="28"/>
    </row>
    <row r="82" spans="1:8" ht="16.5" thickTop="1" thickBot="1" x14ac:dyDescent="0.3">
      <c r="A82" s="2" t="s">
        <v>285</v>
      </c>
      <c r="B82" s="23">
        <f>VLOOKUP(A82,'Offre financière'!B:G,6,FALSE)</f>
        <v>0</v>
      </c>
      <c r="C82" s="24" t="str">
        <f t="shared" si="6"/>
        <v>No RABAIS Provided</v>
      </c>
      <c r="D82" s="24" t="str">
        <f t="shared" si="7"/>
        <v>No RABAIS Provided</v>
      </c>
      <c r="E82" s="24" t="str">
        <f t="shared" si="8"/>
        <v>No RABAIS Provided</v>
      </c>
      <c r="F82" s="24" t="str">
        <f t="shared" si="9"/>
        <v>No RABAIS Provided</v>
      </c>
      <c r="G82" s="24" t="str">
        <f t="shared" si="10"/>
        <v>No RABAIS Provided</v>
      </c>
      <c r="H82" s="28"/>
    </row>
    <row r="83" spans="1:8" ht="16.5" thickTop="1" thickBot="1" x14ac:dyDescent="0.3">
      <c r="A83" s="2" t="s">
        <v>286</v>
      </c>
      <c r="B83" s="23">
        <f>VLOOKUP(A83,'Offre financière'!B:G,6,FALSE)</f>
        <v>0</v>
      </c>
      <c r="C83" s="24" t="str">
        <f t="shared" si="6"/>
        <v>No RABAIS Provided</v>
      </c>
      <c r="D83" s="24" t="str">
        <f t="shared" si="7"/>
        <v>No RABAIS Provided</v>
      </c>
      <c r="E83" s="24" t="str">
        <f t="shared" si="8"/>
        <v>No RABAIS Provided</v>
      </c>
      <c r="F83" s="24" t="str">
        <f t="shared" si="9"/>
        <v>No RABAIS Provided</v>
      </c>
      <c r="G83" s="24" t="str">
        <f t="shared" si="10"/>
        <v>No RABAIS Provided</v>
      </c>
      <c r="H83" s="28"/>
    </row>
    <row r="84" spans="1:8" ht="16.5" thickTop="1" thickBot="1" x14ac:dyDescent="0.3">
      <c r="A84" s="2" t="s">
        <v>287</v>
      </c>
      <c r="B84" s="23">
        <f>VLOOKUP(A84,'Offre financière'!B:G,6,FALSE)</f>
        <v>0</v>
      </c>
      <c r="C84" s="24" t="str">
        <f t="shared" si="6"/>
        <v>No RABAIS Provided</v>
      </c>
      <c r="D84" s="24" t="str">
        <f t="shared" si="7"/>
        <v>No RABAIS Provided</v>
      </c>
      <c r="E84" s="24" t="str">
        <f t="shared" si="8"/>
        <v>No RABAIS Provided</v>
      </c>
      <c r="F84" s="24" t="str">
        <f t="shared" si="9"/>
        <v>No RABAIS Provided</v>
      </c>
      <c r="G84" s="24" t="str">
        <f t="shared" si="10"/>
        <v>No RABAIS Provided</v>
      </c>
      <c r="H84" s="28"/>
    </row>
    <row r="85" spans="1:8" ht="16.5" thickTop="1" thickBot="1" x14ac:dyDescent="0.3">
      <c r="A85" s="2" t="s">
        <v>288</v>
      </c>
      <c r="B85" s="23">
        <f>VLOOKUP(A85,'Offre financière'!B:G,6,FALSE)</f>
        <v>0</v>
      </c>
      <c r="C85" s="24" t="str">
        <f t="shared" si="6"/>
        <v>No RABAIS Provided</v>
      </c>
      <c r="D85" s="24" t="str">
        <f t="shared" si="7"/>
        <v>No RABAIS Provided</v>
      </c>
      <c r="E85" s="24" t="str">
        <f t="shared" si="8"/>
        <v>No RABAIS Provided</v>
      </c>
      <c r="F85" s="24" t="str">
        <f t="shared" si="9"/>
        <v>No RABAIS Provided</v>
      </c>
      <c r="G85" s="24" t="str">
        <f t="shared" si="10"/>
        <v>No RABAIS Provided</v>
      </c>
      <c r="H85" s="28"/>
    </row>
    <row r="86" spans="1:8" ht="16.5" thickTop="1" thickBot="1" x14ac:dyDescent="0.3">
      <c r="A86" s="2" t="s">
        <v>289</v>
      </c>
      <c r="B86" s="20">
        <f>VLOOKUP(A86,'Offre financière'!B:G,6,FALSE)</f>
        <v>0</v>
      </c>
      <c r="C86" s="22" t="str">
        <f t="shared" si="6"/>
        <v>No RABAIS Provided</v>
      </c>
      <c r="D86" s="22" t="str">
        <f t="shared" si="7"/>
        <v>No RABAIS Provided</v>
      </c>
      <c r="E86" s="22" t="str">
        <f t="shared" si="8"/>
        <v>No RABAIS Provided</v>
      </c>
      <c r="F86" s="22" t="str">
        <f t="shared" si="9"/>
        <v>No RABAIS Provided</v>
      </c>
      <c r="G86" s="22" t="str">
        <f t="shared" si="10"/>
        <v>No RABAIS Provided</v>
      </c>
      <c r="H86" s="28"/>
    </row>
    <row r="87" spans="1:8" ht="16.5" thickTop="1" thickBot="1" x14ac:dyDescent="0.3">
      <c r="A87" s="2" t="s">
        <v>290</v>
      </c>
      <c r="B87" s="23">
        <f>VLOOKUP(A87,'Offre financière'!B:G,6,FALSE)</f>
        <v>0</v>
      </c>
      <c r="C87" s="24" t="str">
        <f t="shared" si="6"/>
        <v>No RABAIS Provided</v>
      </c>
      <c r="D87" s="24" t="str">
        <f t="shared" si="7"/>
        <v>No RABAIS Provided</v>
      </c>
      <c r="E87" s="24" t="str">
        <f t="shared" si="8"/>
        <v>No RABAIS Provided</v>
      </c>
      <c r="F87" s="24" t="str">
        <f t="shared" si="9"/>
        <v>No RABAIS Provided</v>
      </c>
      <c r="G87" s="24" t="str">
        <f t="shared" si="10"/>
        <v>No RABAIS Provided</v>
      </c>
      <c r="H87" s="28"/>
    </row>
    <row r="88" spans="1:8" ht="16.5" thickTop="1" thickBot="1" x14ac:dyDescent="0.3">
      <c r="A88" s="2" t="s">
        <v>291</v>
      </c>
      <c r="B88" s="23">
        <f>VLOOKUP(A88,'Offre financière'!B:G,6,FALSE)</f>
        <v>0</v>
      </c>
      <c r="C88" s="24" t="str">
        <f t="shared" si="6"/>
        <v>No RABAIS Provided</v>
      </c>
      <c r="D88" s="24" t="str">
        <f t="shared" si="7"/>
        <v>No RABAIS Provided</v>
      </c>
      <c r="E88" s="24" t="str">
        <f t="shared" si="8"/>
        <v>No RABAIS Provided</v>
      </c>
      <c r="F88" s="24" t="str">
        <f t="shared" si="9"/>
        <v>No RABAIS Provided</v>
      </c>
      <c r="G88" s="24" t="str">
        <f t="shared" si="10"/>
        <v>No RABAIS Provided</v>
      </c>
      <c r="H88" s="28"/>
    </row>
    <row r="89" spans="1:8" ht="16.5" thickTop="1" thickBot="1" x14ac:dyDescent="0.3">
      <c r="A89" s="2" t="s">
        <v>292</v>
      </c>
      <c r="B89" s="23">
        <f>VLOOKUP(A89,'Offre financière'!B:G,6,FALSE)</f>
        <v>0</v>
      </c>
      <c r="C89" s="24" t="str">
        <f t="shared" si="6"/>
        <v>No RABAIS Provided</v>
      </c>
      <c r="D89" s="24" t="str">
        <f t="shared" si="7"/>
        <v>No RABAIS Provided</v>
      </c>
      <c r="E89" s="24" t="str">
        <f t="shared" si="8"/>
        <v>No RABAIS Provided</v>
      </c>
      <c r="F89" s="24" t="str">
        <f t="shared" si="9"/>
        <v>No RABAIS Provided</v>
      </c>
      <c r="G89" s="24" t="str">
        <f t="shared" si="10"/>
        <v>No RABAIS Provided</v>
      </c>
      <c r="H89" s="28"/>
    </row>
    <row r="90" spans="1:8" ht="16.5" thickTop="1" thickBot="1" x14ac:dyDescent="0.3">
      <c r="A90" s="2" t="s">
        <v>293</v>
      </c>
      <c r="B90" s="20">
        <f>VLOOKUP(A90,'Offre financière'!B:G,6,FALSE)</f>
        <v>0</v>
      </c>
      <c r="C90" s="22" t="str">
        <f t="shared" si="6"/>
        <v>No RABAIS Provided</v>
      </c>
      <c r="D90" s="22" t="str">
        <f t="shared" si="7"/>
        <v>No RABAIS Provided</v>
      </c>
      <c r="E90" s="22" t="str">
        <f t="shared" si="8"/>
        <v>No RABAIS Provided</v>
      </c>
      <c r="F90" s="22" t="str">
        <f t="shared" si="9"/>
        <v>No RABAIS Provided</v>
      </c>
      <c r="G90" s="22" t="str">
        <f t="shared" si="10"/>
        <v>No RABAIS Provided</v>
      </c>
      <c r="H90" s="28"/>
    </row>
    <row r="91" spans="1:8" ht="16.5" thickTop="1" thickBot="1" x14ac:dyDescent="0.3">
      <c r="A91" s="2" t="s">
        <v>294</v>
      </c>
      <c r="B91" s="20">
        <f>VLOOKUP(A91,'Offre financière'!B:G,6,FALSE)</f>
        <v>0</v>
      </c>
      <c r="C91" s="22" t="str">
        <f t="shared" si="6"/>
        <v>No RABAIS Provided</v>
      </c>
      <c r="D91" s="22" t="str">
        <f t="shared" si="7"/>
        <v>No RABAIS Provided</v>
      </c>
      <c r="E91" s="22" t="str">
        <f t="shared" si="8"/>
        <v>No RABAIS Provided</v>
      </c>
      <c r="F91" s="22" t="str">
        <f t="shared" si="9"/>
        <v>No RABAIS Provided</v>
      </c>
      <c r="G91" s="22" t="str">
        <f t="shared" si="10"/>
        <v>No RABAIS Provided</v>
      </c>
      <c r="H91" s="28"/>
    </row>
    <row r="92" spans="1:8" ht="16.5" thickTop="1" thickBot="1" x14ac:dyDescent="0.3">
      <c r="A92" s="2" t="s">
        <v>295</v>
      </c>
      <c r="B92" s="20">
        <f>VLOOKUP(A92,'Offre financière'!B:G,6,FALSE)</f>
        <v>0</v>
      </c>
      <c r="C92" s="22" t="str">
        <f t="shared" si="6"/>
        <v>No RABAIS Provided</v>
      </c>
      <c r="D92" s="22" t="str">
        <f t="shared" si="7"/>
        <v>No RABAIS Provided</v>
      </c>
      <c r="E92" s="22" t="str">
        <f t="shared" si="8"/>
        <v>No RABAIS Provided</v>
      </c>
      <c r="F92" s="22" t="str">
        <f t="shared" si="9"/>
        <v>No RABAIS Provided</v>
      </c>
      <c r="G92" s="22" t="str">
        <f t="shared" si="10"/>
        <v>No RABAIS Provided</v>
      </c>
      <c r="H92" s="28"/>
    </row>
    <row r="93" spans="1:8" ht="16.5" thickTop="1" thickBot="1" x14ac:dyDescent="0.3">
      <c r="A93" s="2" t="s">
        <v>296</v>
      </c>
      <c r="B93" s="23">
        <f>VLOOKUP(A93,'Offre financière'!B:G,6,FALSE)</f>
        <v>0</v>
      </c>
      <c r="C93" s="24" t="str">
        <f t="shared" si="6"/>
        <v>No RABAIS Provided</v>
      </c>
      <c r="D93" s="24" t="str">
        <f t="shared" si="7"/>
        <v>No RABAIS Provided</v>
      </c>
      <c r="E93" s="24" t="str">
        <f t="shared" si="8"/>
        <v>No RABAIS Provided</v>
      </c>
      <c r="F93" s="24" t="str">
        <f t="shared" si="9"/>
        <v>No RABAIS Provided</v>
      </c>
      <c r="G93" s="24" t="str">
        <f t="shared" si="10"/>
        <v>No RABAIS Provided</v>
      </c>
      <c r="H93" s="28"/>
    </row>
    <row r="94" spans="1:8" ht="16.5" thickTop="1" thickBot="1" x14ac:dyDescent="0.3">
      <c r="A94" s="2" t="s">
        <v>297</v>
      </c>
      <c r="B94" s="23">
        <f>VLOOKUP(A94,'Offre financière'!B:G,6,FALSE)</f>
        <v>0</v>
      </c>
      <c r="C94" s="24" t="str">
        <f t="shared" si="6"/>
        <v>No RABAIS Provided</v>
      </c>
      <c r="D94" s="24" t="str">
        <f t="shared" si="7"/>
        <v>No RABAIS Provided</v>
      </c>
      <c r="E94" s="24" t="str">
        <f t="shared" si="8"/>
        <v>No RABAIS Provided</v>
      </c>
      <c r="F94" s="24" t="str">
        <f t="shared" si="9"/>
        <v>No RABAIS Provided</v>
      </c>
      <c r="G94" s="24" t="str">
        <f t="shared" si="10"/>
        <v>No RABAIS Provided</v>
      </c>
      <c r="H94" s="28"/>
    </row>
    <row r="95" spans="1:8" ht="16.5" thickTop="1" thickBot="1" x14ac:dyDescent="0.3">
      <c r="A95" s="2" t="s">
        <v>298</v>
      </c>
      <c r="B95" s="23">
        <f>VLOOKUP(A95,'Offre financière'!B:G,6,FALSE)</f>
        <v>0</v>
      </c>
      <c r="C95" s="24" t="str">
        <f t="shared" si="6"/>
        <v>No RABAIS Provided</v>
      </c>
      <c r="D95" s="24" t="str">
        <f t="shared" si="7"/>
        <v>No RABAIS Provided</v>
      </c>
      <c r="E95" s="24" t="str">
        <f t="shared" si="8"/>
        <v>No RABAIS Provided</v>
      </c>
      <c r="F95" s="24" t="str">
        <f t="shared" si="9"/>
        <v>No RABAIS Provided</v>
      </c>
      <c r="G95" s="24" t="str">
        <f t="shared" si="10"/>
        <v>No RABAIS Provided</v>
      </c>
      <c r="H95" s="28"/>
    </row>
    <row r="96" spans="1:8" ht="16.5" thickTop="1" thickBot="1" x14ac:dyDescent="0.3">
      <c r="A96" s="2" t="s">
        <v>299</v>
      </c>
      <c r="B96" s="23">
        <f>VLOOKUP(A96,'Offre financière'!B:G,6,FALSE)</f>
        <v>0</v>
      </c>
      <c r="C96" s="24" t="str">
        <f t="shared" si="6"/>
        <v>No RABAIS Provided</v>
      </c>
      <c r="D96" s="24" t="str">
        <f t="shared" si="7"/>
        <v>No RABAIS Provided</v>
      </c>
      <c r="E96" s="24" t="str">
        <f t="shared" si="8"/>
        <v>No RABAIS Provided</v>
      </c>
      <c r="F96" s="24" t="str">
        <f t="shared" si="9"/>
        <v>No RABAIS Provided</v>
      </c>
      <c r="G96" s="24" t="str">
        <f t="shared" si="10"/>
        <v>No RABAIS Provided</v>
      </c>
      <c r="H96" s="28"/>
    </row>
    <row r="97" spans="1:8" ht="16.5" thickTop="1" thickBot="1" x14ac:dyDescent="0.3">
      <c r="A97" s="2" t="s">
        <v>300</v>
      </c>
      <c r="B97" s="23">
        <f>VLOOKUP(A97,'Offre financière'!B:G,6,FALSE)</f>
        <v>0</v>
      </c>
      <c r="C97" s="24" t="str">
        <f t="shared" si="6"/>
        <v>No RABAIS Provided</v>
      </c>
      <c r="D97" s="24" t="str">
        <f t="shared" si="7"/>
        <v>No RABAIS Provided</v>
      </c>
      <c r="E97" s="24" t="str">
        <f t="shared" si="8"/>
        <v>No RABAIS Provided</v>
      </c>
      <c r="F97" s="24" t="str">
        <f t="shared" si="9"/>
        <v>No RABAIS Provided</v>
      </c>
      <c r="G97" s="24" t="str">
        <f t="shared" si="10"/>
        <v>No RABAIS Provided</v>
      </c>
      <c r="H97" s="28"/>
    </row>
    <row r="98" spans="1:8" ht="16.5" thickTop="1" thickBot="1" x14ac:dyDescent="0.3">
      <c r="A98" s="2" t="s">
        <v>301</v>
      </c>
      <c r="B98" s="23">
        <f>VLOOKUP(A98,'Offre financière'!B:G,6,FALSE)</f>
        <v>0</v>
      </c>
      <c r="C98" s="24" t="str">
        <f t="shared" si="6"/>
        <v>No RABAIS Provided</v>
      </c>
      <c r="D98" s="24" t="str">
        <f t="shared" si="7"/>
        <v>No RABAIS Provided</v>
      </c>
      <c r="E98" s="24" t="str">
        <f t="shared" si="8"/>
        <v>No RABAIS Provided</v>
      </c>
      <c r="F98" s="24" t="str">
        <f t="shared" si="9"/>
        <v>No RABAIS Provided</v>
      </c>
      <c r="G98" s="24" t="str">
        <f t="shared" si="10"/>
        <v>No RABAIS Provided</v>
      </c>
      <c r="H98" s="28"/>
    </row>
    <row r="99" spans="1:8" ht="16.5" thickTop="1" thickBot="1" x14ac:dyDescent="0.3">
      <c r="A99" s="2" t="s">
        <v>302</v>
      </c>
      <c r="B99" s="23">
        <f>VLOOKUP(A99,'Offre financière'!B:G,6,FALSE)</f>
        <v>0</v>
      </c>
      <c r="C99" s="24" t="str">
        <f t="shared" si="6"/>
        <v>No RABAIS Provided</v>
      </c>
      <c r="D99" s="24" t="str">
        <f t="shared" si="7"/>
        <v>No RABAIS Provided</v>
      </c>
      <c r="E99" s="24" t="str">
        <f t="shared" si="8"/>
        <v>No RABAIS Provided</v>
      </c>
      <c r="F99" s="24" t="str">
        <f t="shared" si="9"/>
        <v>No RABAIS Provided</v>
      </c>
      <c r="G99" s="24" t="str">
        <f t="shared" si="10"/>
        <v>No RABAIS Provided</v>
      </c>
      <c r="H99" s="28"/>
    </row>
    <row r="100" spans="1:8" ht="16.5" thickTop="1" thickBot="1" x14ac:dyDescent="0.3">
      <c r="A100" s="2" t="s">
        <v>303</v>
      </c>
      <c r="B100" s="23">
        <f>VLOOKUP(A100,'Offre financière'!B:G,6,FALSE)</f>
        <v>0</v>
      </c>
      <c r="C100" s="24" t="str">
        <f t="shared" si="6"/>
        <v>No RABAIS Provided</v>
      </c>
      <c r="D100" s="24" t="str">
        <f t="shared" si="7"/>
        <v>No RABAIS Provided</v>
      </c>
      <c r="E100" s="24" t="str">
        <f t="shared" si="8"/>
        <v>No RABAIS Provided</v>
      </c>
      <c r="F100" s="24" t="str">
        <f t="shared" si="9"/>
        <v>No RABAIS Provided</v>
      </c>
      <c r="G100" s="24" t="str">
        <f t="shared" si="10"/>
        <v>No RABAIS Provided</v>
      </c>
      <c r="H100" s="28"/>
    </row>
    <row r="101" spans="1:8" ht="16.5" thickTop="1" thickBot="1" x14ac:dyDescent="0.3">
      <c r="A101" s="2" t="s">
        <v>304</v>
      </c>
      <c r="B101" s="23">
        <f>VLOOKUP(A101,'Offre financière'!B:G,6,FALSE)</f>
        <v>0</v>
      </c>
      <c r="C101" s="24" t="str">
        <f t="shared" si="6"/>
        <v>No RABAIS Provided</v>
      </c>
      <c r="D101" s="24" t="str">
        <f t="shared" si="7"/>
        <v>No RABAIS Provided</v>
      </c>
      <c r="E101" s="24" t="str">
        <f t="shared" si="8"/>
        <v>No RABAIS Provided</v>
      </c>
      <c r="F101" s="24" t="str">
        <f t="shared" si="9"/>
        <v>No RABAIS Provided</v>
      </c>
      <c r="G101" s="24" t="str">
        <f t="shared" si="10"/>
        <v>No RABAIS Provided</v>
      </c>
      <c r="H101" s="28"/>
    </row>
    <row r="102" spans="1:8" ht="35.25" thickTop="1" thickBot="1" x14ac:dyDescent="0.3">
      <c r="A102" s="16" t="s">
        <v>250</v>
      </c>
      <c r="B102" s="20">
        <f t="shared" ref="B102:G102" si="11">SUM(B92,B91,B90,B86,B76,B75,B74,B70,B60,B59,B58,B54)</f>
        <v>0</v>
      </c>
      <c r="C102" s="20">
        <f t="shared" si="11"/>
        <v>0</v>
      </c>
      <c r="D102" s="20">
        <f t="shared" si="11"/>
        <v>0</v>
      </c>
      <c r="E102" s="20">
        <f t="shared" si="11"/>
        <v>0</v>
      </c>
      <c r="F102" s="20">
        <f t="shared" si="11"/>
        <v>0</v>
      </c>
      <c r="G102" s="20">
        <f t="shared" si="11"/>
        <v>0</v>
      </c>
      <c r="H102" s="21">
        <f>SUM(C102:G102)</f>
        <v>0</v>
      </c>
    </row>
    <row r="103" spans="1:8" ht="16.5" thickTop="1" thickBot="1" x14ac:dyDescent="0.3">
      <c r="A103" s="6" t="s">
        <v>99</v>
      </c>
      <c r="B103" s="12" t="s">
        <v>251</v>
      </c>
      <c r="C103" s="11">
        <f>VLOOKUP(A103,'Offre financière'!B:G,2,FALSE)</f>
        <v>0</v>
      </c>
      <c r="D103" s="11">
        <f>VLOOKUP(A103,'Offre financière'!B:G,3,FALSE)</f>
        <v>0</v>
      </c>
      <c r="E103" s="11">
        <f>VLOOKUP(A103,'Offre financière'!B:G,4,FALSE)</f>
        <v>0</v>
      </c>
      <c r="F103" s="11">
        <f>VLOOKUP(A103,'Offre financière'!B:G,5,FALSE)</f>
        <v>0</v>
      </c>
      <c r="G103" s="11">
        <f>VLOOKUP(A103,'Offre financière'!B:G,6,FALSE)</f>
        <v>0</v>
      </c>
      <c r="H103" s="28"/>
    </row>
    <row r="104" spans="1:8" ht="16.5" thickTop="1" thickBot="1" x14ac:dyDescent="0.3">
      <c r="A104" s="3" t="s">
        <v>305</v>
      </c>
      <c r="B104" s="20">
        <f>VLOOKUP(A104,'Offre financière'!B:G,6,FALSE)</f>
        <v>0</v>
      </c>
      <c r="C104" s="22" t="str">
        <f t="shared" ref="C104:C151" si="12">IF($C$103=0,"No RABAIS Provided",SUM((B104)-(B104*$C$103)))</f>
        <v>No RABAIS Provided</v>
      </c>
      <c r="D104" s="22" t="str">
        <f t="shared" ref="D104:D151" si="13">IF($D$103=0,"No RABAIS Provided",SUM((B104)-(B104*$D$103)))</f>
        <v>No RABAIS Provided</v>
      </c>
      <c r="E104" s="22" t="str">
        <f t="shared" ref="E104:E151" si="14">IF($E$103=0,"No RABAIS Provided",SUM((B104)-(B104*$E$103)))</f>
        <v>No RABAIS Provided</v>
      </c>
      <c r="F104" s="22" t="str">
        <f t="shared" ref="F104:F151" si="15">IF($F$103=0,"No RABAIS Provided",SUM((B104)-(B104*$F$103)))</f>
        <v>No RABAIS Provided</v>
      </c>
      <c r="G104" s="22" t="str">
        <f t="shared" ref="G104:G151" si="16">IF($G$103=0,"No RABAIS Provided",SUM((B104)-(B104*$G$103)))</f>
        <v>No RABAIS Provided</v>
      </c>
      <c r="H104" s="28"/>
    </row>
    <row r="105" spans="1:8" ht="16.5" thickTop="1" thickBot="1" x14ac:dyDescent="0.3">
      <c r="A105" s="2" t="s">
        <v>306</v>
      </c>
      <c r="B105" s="23">
        <f>VLOOKUP(A105,'Offre financière'!B:G,6,FALSE)</f>
        <v>0</v>
      </c>
      <c r="C105" s="24" t="str">
        <f t="shared" si="12"/>
        <v>No RABAIS Provided</v>
      </c>
      <c r="D105" s="24" t="str">
        <f t="shared" si="13"/>
        <v>No RABAIS Provided</v>
      </c>
      <c r="E105" s="24" t="str">
        <f t="shared" si="14"/>
        <v>No RABAIS Provided</v>
      </c>
      <c r="F105" s="24" t="str">
        <f t="shared" si="15"/>
        <v>No RABAIS Provided</v>
      </c>
      <c r="G105" s="24" t="str">
        <f t="shared" si="16"/>
        <v>No RABAIS Provided</v>
      </c>
      <c r="H105" s="28"/>
    </row>
    <row r="106" spans="1:8" ht="16.5" thickTop="1" thickBot="1" x14ac:dyDescent="0.3">
      <c r="A106" s="2" t="s">
        <v>307</v>
      </c>
      <c r="B106" s="23">
        <f>VLOOKUP(A106,'Offre financière'!B:G,6,FALSE)</f>
        <v>0</v>
      </c>
      <c r="C106" s="24" t="str">
        <f t="shared" si="12"/>
        <v>No RABAIS Provided</v>
      </c>
      <c r="D106" s="24" t="str">
        <f t="shared" si="13"/>
        <v>No RABAIS Provided</v>
      </c>
      <c r="E106" s="24" t="str">
        <f t="shared" si="14"/>
        <v>No RABAIS Provided</v>
      </c>
      <c r="F106" s="24" t="str">
        <f t="shared" si="15"/>
        <v>No RABAIS Provided</v>
      </c>
      <c r="G106" s="24" t="str">
        <f t="shared" si="16"/>
        <v>No RABAIS Provided</v>
      </c>
      <c r="H106" s="28"/>
    </row>
    <row r="107" spans="1:8" ht="16.5" thickTop="1" thickBot="1" x14ac:dyDescent="0.3">
      <c r="A107" s="2" t="s">
        <v>308</v>
      </c>
      <c r="B107" s="23">
        <f>VLOOKUP(A107,'Offre financière'!B:G,6,FALSE)</f>
        <v>0</v>
      </c>
      <c r="C107" s="24" t="str">
        <f t="shared" si="12"/>
        <v>No RABAIS Provided</v>
      </c>
      <c r="D107" s="24" t="str">
        <f t="shared" si="13"/>
        <v>No RABAIS Provided</v>
      </c>
      <c r="E107" s="24" t="str">
        <f t="shared" si="14"/>
        <v>No RABAIS Provided</v>
      </c>
      <c r="F107" s="24" t="str">
        <f t="shared" si="15"/>
        <v>No RABAIS Provided</v>
      </c>
      <c r="G107" s="24" t="str">
        <f t="shared" si="16"/>
        <v>No RABAIS Provided</v>
      </c>
      <c r="H107" s="28"/>
    </row>
    <row r="108" spans="1:8" ht="16.5" thickTop="1" thickBot="1" x14ac:dyDescent="0.3">
      <c r="A108" s="2" t="s">
        <v>309</v>
      </c>
      <c r="B108" s="20">
        <f>VLOOKUP(A108,'Offre financière'!B:G,6,FALSE)</f>
        <v>0</v>
      </c>
      <c r="C108" s="22" t="str">
        <f t="shared" si="12"/>
        <v>No RABAIS Provided</v>
      </c>
      <c r="D108" s="22" t="str">
        <f t="shared" si="13"/>
        <v>No RABAIS Provided</v>
      </c>
      <c r="E108" s="22" t="str">
        <f t="shared" si="14"/>
        <v>No RABAIS Provided</v>
      </c>
      <c r="F108" s="22" t="str">
        <f t="shared" si="15"/>
        <v>No RABAIS Provided</v>
      </c>
      <c r="G108" s="22" t="str">
        <f t="shared" si="16"/>
        <v>No RABAIS Provided</v>
      </c>
      <c r="H108" s="28"/>
    </row>
    <row r="109" spans="1:8" ht="16.5" thickTop="1" thickBot="1" x14ac:dyDescent="0.3">
      <c r="A109" s="2" t="s">
        <v>310</v>
      </c>
      <c r="B109" s="20">
        <f>VLOOKUP(A109,'Offre financière'!B:G,6,FALSE)</f>
        <v>0</v>
      </c>
      <c r="C109" s="22" t="str">
        <f t="shared" si="12"/>
        <v>No RABAIS Provided</v>
      </c>
      <c r="D109" s="22" t="str">
        <f t="shared" si="13"/>
        <v>No RABAIS Provided</v>
      </c>
      <c r="E109" s="22" t="str">
        <f t="shared" si="14"/>
        <v>No RABAIS Provided</v>
      </c>
      <c r="F109" s="22" t="str">
        <f t="shared" si="15"/>
        <v>No RABAIS Provided</v>
      </c>
      <c r="G109" s="22" t="str">
        <f t="shared" si="16"/>
        <v>No RABAIS Provided</v>
      </c>
      <c r="H109" s="28"/>
    </row>
    <row r="110" spans="1:8" ht="16.5" thickTop="1" thickBot="1" x14ac:dyDescent="0.3">
      <c r="A110" s="2" t="s">
        <v>311</v>
      </c>
      <c r="B110" s="20">
        <f>VLOOKUP(A110,'Offre financière'!B:G,6,FALSE)</f>
        <v>0</v>
      </c>
      <c r="C110" s="22" t="str">
        <f t="shared" si="12"/>
        <v>No RABAIS Provided</v>
      </c>
      <c r="D110" s="22" t="str">
        <f t="shared" si="13"/>
        <v>No RABAIS Provided</v>
      </c>
      <c r="E110" s="22" t="str">
        <f t="shared" si="14"/>
        <v>No RABAIS Provided</v>
      </c>
      <c r="F110" s="22" t="str">
        <f t="shared" si="15"/>
        <v>No RABAIS Provided</v>
      </c>
      <c r="G110" s="22" t="str">
        <f t="shared" si="16"/>
        <v>No RABAIS Provided</v>
      </c>
      <c r="H110" s="28"/>
    </row>
    <row r="111" spans="1:8" ht="16.5" thickTop="1" thickBot="1" x14ac:dyDescent="0.3">
      <c r="A111" s="2" t="s">
        <v>312</v>
      </c>
      <c r="B111" s="23">
        <f>VLOOKUP(A111,'Offre financière'!B:G,6,FALSE)</f>
        <v>0</v>
      </c>
      <c r="C111" s="24" t="str">
        <f t="shared" si="12"/>
        <v>No RABAIS Provided</v>
      </c>
      <c r="D111" s="24" t="str">
        <f t="shared" si="13"/>
        <v>No RABAIS Provided</v>
      </c>
      <c r="E111" s="24" t="str">
        <f t="shared" si="14"/>
        <v>No RABAIS Provided</v>
      </c>
      <c r="F111" s="24" t="str">
        <f t="shared" si="15"/>
        <v>No RABAIS Provided</v>
      </c>
      <c r="G111" s="24" t="str">
        <f t="shared" si="16"/>
        <v>No RABAIS Provided</v>
      </c>
      <c r="H111" s="28"/>
    </row>
    <row r="112" spans="1:8" ht="16.5" thickTop="1" thickBot="1" x14ac:dyDescent="0.3">
      <c r="A112" s="2" t="s">
        <v>313</v>
      </c>
      <c r="B112" s="23">
        <f>VLOOKUP(A112,'Offre financière'!B:G,6,FALSE)</f>
        <v>0</v>
      </c>
      <c r="C112" s="24" t="str">
        <f t="shared" si="12"/>
        <v>No RABAIS Provided</v>
      </c>
      <c r="D112" s="24" t="str">
        <f t="shared" si="13"/>
        <v>No RABAIS Provided</v>
      </c>
      <c r="E112" s="24" t="str">
        <f t="shared" si="14"/>
        <v>No RABAIS Provided</v>
      </c>
      <c r="F112" s="24" t="str">
        <f t="shared" si="15"/>
        <v>No RABAIS Provided</v>
      </c>
      <c r="G112" s="24" t="str">
        <f t="shared" si="16"/>
        <v>No RABAIS Provided</v>
      </c>
      <c r="H112" s="28"/>
    </row>
    <row r="113" spans="1:8" ht="16.5" thickTop="1" thickBot="1" x14ac:dyDescent="0.3">
      <c r="A113" s="2" t="s">
        <v>314</v>
      </c>
      <c r="B113" s="23">
        <f>VLOOKUP(A113,'Offre financière'!B:G,6,FALSE)</f>
        <v>0</v>
      </c>
      <c r="C113" s="24" t="str">
        <f t="shared" si="12"/>
        <v>No RABAIS Provided</v>
      </c>
      <c r="D113" s="24" t="str">
        <f t="shared" si="13"/>
        <v>No RABAIS Provided</v>
      </c>
      <c r="E113" s="24" t="str">
        <f t="shared" si="14"/>
        <v>No RABAIS Provided</v>
      </c>
      <c r="F113" s="24" t="str">
        <f t="shared" si="15"/>
        <v>No RABAIS Provided</v>
      </c>
      <c r="G113" s="24" t="str">
        <f t="shared" si="16"/>
        <v>No RABAIS Provided</v>
      </c>
      <c r="H113" s="28"/>
    </row>
    <row r="114" spans="1:8" ht="16.5" thickTop="1" thickBot="1" x14ac:dyDescent="0.3">
      <c r="A114" s="2" t="s">
        <v>315</v>
      </c>
      <c r="B114" s="23">
        <f>VLOOKUP(A114,'Offre financière'!B:G,6,FALSE)</f>
        <v>0</v>
      </c>
      <c r="C114" s="24" t="str">
        <f t="shared" si="12"/>
        <v>No RABAIS Provided</v>
      </c>
      <c r="D114" s="24" t="str">
        <f t="shared" si="13"/>
        <v>No RABAIS Provided</v>
      </c>
      <c r="E114" s="24" t="str">
        <f t="shared" si="14"/>
        <v>No RABAIS Provided</v>
      </c>
      <c r="F114" s="24" t="str">
        <f t="shared" si="15"/>
        <v>No RABAIS Provided</v>
      </c>
      <c r="G114" s="24" t="str">
        <f t="shared" si="16"/>
        <v>No RABAIS Provided</v>
      </c>
      <c r="H114" s="28"/>
    </row>
    <row r="115" spans="1:8" ht="16.5" thickTop="1" thickBot="1" x14ac:dyDescent="0.3">
      <c r="A115" s="2" t="s">
        <v>316</v>
      </c>
      <c r="B115" s="23">
        <f>VLOOKUP(A115,'Offre financière'!B:G,6,FALSE)</f>
        <v>0</v>
      </c>
      <c r="C115" s="24" t="str">
        <f t="shared" si="12"/>
        <v>No RABAIS Provided</v>
      </c>
      <c r="D115" s="24" t="str">
        <f t="shared" si="13"/>
        <v>No RABAIS Provided</v>
      </c>
      <c r="E115" s="24" t="str">
        <f t="shared" si="14"/>
        <v>No RABAIS Provided</v>
      </c>
      <c r="F115" s="24" t="str">
        <f t="shared" si="15"/>
        <v>No RABAIS Provided</v>
      </c>
      <c r="G115" s="24" t="str">
        <f t="shared" si="16"/>
        <v>No RABAIS Provided</v>
      </c>
      <c r="H115" s="28"/>
    </row>
    <row r="116" spans="1:8" ht="16.5" thickTop="1" thickBot="1" x14ac:dyDescent="0.3">
      <c r="A116" s="2" t="s">
        <v>317</v>
      </c>
      <c r="B116" s="23">
        <f>VLOOKUP(A116,'Offre financière'!B:G,6,FALSE)</f>
        <v>0</v>
      </c>
      <c r="C116" s="24" t="str">
        <f t="shared" si="12"/>
        <v>No RABAIS Provided</v>
      </c>
      <c r="D116" s="24" t="str">
        <f t="shared" si="13"/>
        <v>No RABAIS Provided</v>
      </c>
      <c r="E116" s="24" t="str">
        <f t="shared" si="14"/>
        <v>No RABAIS Provided</v>
      </c>
      <c r="F116" s="24" t="str">
        <f t="shared" si="15"/>
        <v>No RABAIS Provided</v>
      </c>
      <c r="G116" s="24" t="str">
        <f t="shared" si="16"/>
        <v>No RABAIS Provided</v>
      </c>
      <c r="H116" s="28"/>
    </row>
    <row r="117" spans="1:8" ht="16.5" thickTop="1" thickBot="1" x14ac:dyDescent="0.3">
      <c r="A117" s="2" t="s">
        <v>318</v>
      </c>
      <c r="B117" s="23">
        <f>VLOOKUP(A117,'Offre financière'!B:G,6,FALSE)</f>
        <v>0</v>
      </c>
      <c r="C117" s="24" t="str">
        <f t="shared" si="12"/>
        <v>No RABAIS Provided</v>
      </c>
      <c r="D117" s="24" t="str">
        <f t="shared" si="13"/>
        <v>No RABAIS Provided</v>
      </c>
      <c r="E117" s="24" t="str">
        <f t="shared" si="14"/>
        <v>No RABAIS Provided</v>
      </c>
      <c r="F117" s="24" t="str">
        <f t="shared" si="15"/>
        <v>No RABAIS Provided</v>
      </c>
      <c r="G117" s="24" t="str">
        <f t="shared" si="16"/>
        <v>No RABAIS Provided</v>
      </c>
      <c r="H117" s="28"/>
    </row>
    <row r="118" spans="1:8" ht="16.5" thickTop="1" thickBot="1" x14ac:dyDescent="0.3">
      <c r="A118" s="2" t="s">
        <v>319</v>
      </c>
      <c r="B118" s="23">
        <f>VLOOKUP(A118,'Offre financière'!B:G,6,FALSE)</f>
        <v>0</v>
      </c>
      <c r="C118" s="24" t="str">
        <f t="shared" si="12"/>
        <v>No RABAIS Provided</v>
      </c>
      <c r="D118" s="24" t="str">
        <f t="shared" si="13"/>
        <v>No RABAIS Provided</v>
      </c>
      <c r="E118" s="24" t="str">
        <f t="shared" si="14"/>
        <v>No RABAIS Provided</v>
      </c>
      <c r="F118" s="24" t="str">
        <f t="shared" si="15"/>
        <v>No RABAIS Provided</v>
      </c>
      <c r="G118" s="24" t="str">
        <f t="shared" si="16"/>
        <v>No RABAIS Provided</v>
      </c>
      <c r="H118" s="28"/>
    </row>
    <row r="119" spans="1:8" ht="16.5" thickTop="1" thickBot="1" x14ac:dyDescent="0.3">
      <c r="A119" s="2" t="s">
        <v>320</v>
      </c>
      <c r="B119" s="23">
        <f>VLOOKUP(A119,'Offre financière'!B:G,6,FALSE)</f>
        <v>0</v>
      </c>
      <c r="C119" s="24" t="str">
        <f t="shared" si="12"/>
        <v>No RABAIS Provided</v>
      </c>
      <c r="D119" s="24" t="str">
        <f t="shared" si="13"/>
        <v>No RABAIS Provided</v>
      </c>
      <c r="E119" s="24" t="str">
        <f t="shared" si="14"/>
        <v>No RABAIS Provided</v>
      </c>
      <c r="F119" s="24" t="str">
        <f t="shared" si="15"/>
        <v>No RABAIS Provided</v>
      </c>
      <c r="G119" s="24" t="str">
        <f t="shared" si="16"/>
        <v>No RABAIS Provided</v>
      </c>
      <c r="H119" s="28"/>
    </row>
    <row r="120" spans="1:8" ht="16.5" thickTop="1" thickBot="1" x14ac:dyDescent="0.3">
      <c r="A120" s="2" t="s">
        <v>321</v>
      </c>
      <c r="B120" s="20">
        <f>VLOOKUP(A120,'Offre financière'!B:G,6,FALSE)</f>
        <v>0</v>
      </c>
      <c r="C120" s="22" t="str">
        <f t="shared" si="12"/>
        <v>No RABAIS Provided</v>
      </c>
      <c r="D120" s="22" t="str">
        <f t="shared" si="13"/>
        <v>No RABAIS Provided</v>
      </c>
      <c r="E120" s="22" t="str">
        <f t="shared" si="14"/>
        <v>No RABAIS Provided</v>
      </c>
      <c r="F120" s="22" t="str">
        <f t="shared" si="15"/>
        <v>No RABAIS Provided</v>
      </c>
      <c r="G120" s="22" t="str">
        <f t="shared" si="16"/>
        <v>No RABAIS Provided</v>
      </c>
      <c r="H120" s="28"/>
    </row>
    <row r="121" spans="1:8" ht="16.5" thickTop="1" thickBot="1" x14ac:dyDescent="0.3">
      <c r="A121" s="2" t="s">
        <v>322</v>
      </c>
      <c r="B121" s="23">
        <f>VLOOKUP(A121,'Offre financière'!B:G,6,FALSE)</f>
        <v>0</v>
      </c>
      <c r="C121" s="24" t="str">
        <f t="shared" si="12"/>
        <v>No RABAIS Provided</v>
      </c>
      <c r="D121" s="24" t="str">
        <f t="shared" si="13"/>
        <v>No RABAIS Provided</v>
      </c>
      <c r="E121" s="24" t="str">
        <f t="shared" si="14"/>
        <v>No RABAIS Provided</v>
      </c>
      <c r="F121" s="24" t="str">
        <f t="shared" si="15"/>
        <v>No RABAIS Provided</v>
      </c>
      <c r="G121" s="24" t="str">
        <f t="shared" si="16"/>
        <v>No RABAIS Provided</v>
      </c>
      <c r="H121" s="28"/>
    </row>
    <row r="122" spans="1:8" ht="16.5" thickTop="1" thickBot="1" x14ac:dyDescent="0.3">
      <c r="A122" s="2" t="s">
        <v>323</v>
      </c>
      <c r="B122" s="23">
        <f>VLOOKUP(A122,'Offre financière'!B:G,6,FALSE)</f>
        <v>0</v>
      </c>
      <c r="C122" s="24" t="str">
        <f t="shared" si="12"/>
        <v>No RABAIS Provided</v>
      </c>
      <c r="D122" s="24" t="str">
        <f t="shared" si="13"/>
        <v>No RABAIS Provided</v>
      </c>
      <c r="E122" s="24" t="str">
        <f t="shared" si="14"/>
        <v>No RABAIS Provided</v>
      </c>
      <c r="F122" s="24" t="str">
        <f t="shared" si="15"/>
        <v>No RABAIS Provided</v>
      </c>
      <c r="G122" s="24" t="str">
        <f t="shared" si="16"/>
        <v>No RABAIS Provided</v>
      </c>
      <c r="H122" s="28"/>
    </row>
    <row r="123" spans="1:8" ht="16.5" thickTop="1" thickBot="1" x14ac:dyDescent="0.3">
      <c r="A123" s="2" t="s">
        <v>324</v>
      </c>
      <c r="B123" s="23">
        <f>VLOOKUP(A123,'Offre financière'!B:G,6,FALSE)</f>
        <v>0</v>
      </c>
      <c r="C123" s="24" t="str">
        <f t="shared" si="12"/>
        <v>No RABAIS Provided</v>
      </c>
      <c r="D123" s="24" t="str">
        <f t="shared" si="13"/>
        <v>No RABAIS Provided</v>
      </c>
      <c r="E123" s="24" t="str">
        <f t="shared" si="14"/>
        <v>No RABAIS Provided</v>
      </c>
      <c r="F123" s="24" t="str">
        <f t="shared" si="15"/>
        <v>No RABAIS Provided</v>
      </c>
      <c r="G123" s="24" t="str">
        <f t="shared" si="16"/>
        <v>No RABAIS Provided</v>
      </c>
      <c r="H123" s="28"/>
    </row>
    <row r="124" spans="1:8" ht="16.5" thickTop="1" thickBot="1" x14ac:dyDescent="0.3">
      <c r="A124" s="2" t="s">
        <v>325</v>
      </c>
      <c r="B124" s="20">
        <f>VLOOKUP(A124,'Offre financière'!B:G,6,FALSE)</f>
        <v>0</v>
      </c>
      <c r="C124" s="22" t="str">
        <f t="shared" si="12"/>
        <v>No RABAIS Provided</v>
      </c>
      <c r="D124" s="22" t="str">
        <f t="shared" si="13"/>
        <v>No RABAIS Provided</v>
      </c>
      <c r="E124" s="22" t="str">
        <f t="shared" si="14"/>
        <v>No RABAIS Provided</v>
      </c>
      <c r="F124" s="22" t="str">
        <f t="shared" si="15"/>
        <v>No RABAIS Provided</v>
      </c>
      <c r="G124" s="22" t="str">
        <f t="shared" si="16"/>
        <v>No RABAIS Provided</v>
      </c>
      <c r="H124" s="28"/>
    </row>
    <row r="125" spans="1:8" ht="16.5" thickTop="1" thickBot="1" x14ac:dyDescent="0.3">
      <c r="A125" s="2" t="s">
        <v>326</v>
      </c>
      <c r="B125" s="20">
        <f>VLOOKUP(A125,'Offre financière'!B:G,6,FALSE)</f>
        <v>0</v>
      </c>
      <c r="C125" s="22" t="str">
        <f t="shared" si="12"/>
        <v>No RABAIS Provided</v>
      </c>
      <c r="D125" s="22" t="str">
        <f t="shared" si="13"/>
        <v>No RABAIS Provided</v>
      </c>
      <c r="E125" s="22" t="str">
        <f t="shared" si="14"/>
        <v>No RABAIS Provided</v>
      </c>
      <c r="F125" s="22" t="str">
        <f t="shared" si="15"/>
        <v>No RABAIS Provided</v>
      </c>
      <c r="G125" s="22" t="str">
        <f t="shared" si="16"/>
        <v>No RABAIS Provided</v>
      </c>
      <c r="H125" s="28"/>
    </row>
    <row r="126" spans="1:8" ht="16.5" thickTop="1" thickBot="1" x14ac:dyDescent="0.3">
      <c r="A126" s="2" t="s">
        <v>327</v>
      </c>
      <c r="B126" s="20">
        <f>VLOOKUP(A126,'Offre financière'!B:G,6,FALSE)</f>
        <v>0</v>
      </c>
      <c r="C126" s="22" t="str">
        <f t="shared" si="12"/>
        <v>No RABAIS Provided</v>
      </c>
      <c r="D126" s="22" t="str">
        <f t="shared" si="13"/>
        <v>No RABAIS Provided</v>
      </c>
      <c r="E126" s="22" t="str">
        <f t="shared" si="14"/>
        <v>No RABAIS Provided</v>
      </c>
      <c r="F126" s="22" t="str">
        <f t="shared" si="15"/>
        <v>No RABAIS Provided</v>
      </c>
      <c r="G126" s="22" t="str">
        <f t="shared" si="16"/>
        <v>No RABAIS Provided</v>
      </c>
      <c r="H126" s="28"/>
    </row>
    <row r="127" spans="1:8" ht="16.5" thickTop="1" thickBot="1" x14ac:dyDescent="0.3">
      <c r="A127" s="2" t="s">
        <v>328</v>
      </c>
      <c r="B127" s="23">
        <f>VLOOKUP(A127,'Offre financière'!B:G,6,FALSE)</f>
        <v>0</v>
      </c>
      <c r="C127" s="24" t="str">
        <f t="shared" si="12"/>
        <v>No RABAIS Provided</v>
      </c>
      <c r="D127" s="24" t="str">
        <f t="shared" si="13"/>
        <v>No RABAIS Provided</v>
      </c>
      <c r="E127" s="24" t="str">
        <f t="shared" si="14"/>
        <v>No RABAIS Provided</v>
      </c>
      <c r="F127" s="24" t="str">
        <f t="shared" si="15"/>
        <v>No RABAIS Provided</v>
      </c>
      <c r="G127" s="24" t="str">
        <f t="shared" si="16"/>
        <v>No RABAIS Provided</v>
      </c>
      <c r="H127" s="28"/>
    </row>
    <row r="128" spans="1:8" ht="16.5" thickTop="1" thickBot="1" x14ac:dyDescent="0.3">
      <c r="A128" s="2" t="s">
        <v>329</v>
      </c>
      <c r="B128" s="23">
        <f>VLOOKUP(A128,'Offre financière'!B:G,6,FALSE)</f>
        <v>0</v>
      </c>
      <c r="C128" s="24" t="str">
        <f t="shared" si="12"/>
        <v>No RABAIS Provided</v>
      </c>
      <c r="D128" s="24" t="str">
        <f t="shared" si="13"/>
        <v>No RABAIS Provided</v>
      </c>
      <c r="E128" s="24" t="str">
        <f t="shared" si="14"/>
        <v>No RABAIS Provided</v>
      </c>
      <c r="F128" s="24" t="str">
        <f t="shared" si="15"/>
        <v>No RABAIS Provided</v>
      </c>
      <c r="G128" s="24" t="str">
        <f t="shared" si="16"/>
        <v>No RABAIS Provided</v>
      </c>
      <c r="H128" s="28"/>
    </row>
    <row r="129" spans="1:8" ht="16.5" thickTop="1" thickBot="1" x14ac:dyDescent="0.3">
      <c r="A129" s="2" t="s">
        <v>330</v>
      </c>
      <c r="B129" s="23">
        <f>VLOOKUP(A129,'Offre financière'!B:G,6,FALSE)</f>
        <v>0</v>
      </c>
      <c r="C129" s="24" t="str">
        <f t="shared" si="12"/>
        <v>No RABAIS Provided</v>
      </c>
      <c r="D129" s="24" t="str">
        <f t="shared" si="13"/>
        <v>No RABAIS Provided</v>
      </c>
      <c r="E129" s="24" t="str">
        <f t="shared" si="14"/>
        <v>No RABAIS Provided</v>
      </c>
      <c r="F129" s="24" t="str">
        <f t="shared" si="15"/>
        <v>No RABAIS Provided</v>
      </c>
      <c r="G129" s="24" t="str">
        <f t="shared" si="16"/>
        <v>No RABAIS Provided</v>
      </c>
      <c r="H129" s="28"/>
    </row>
    <row r="130" spans="1:8" ht="16.5" thickTop="1" thickBot="1" x14ac:dyDescent="0.3">
      <c r="A130" s="2" t="s">
        <v>331</v>
      </c>
      <c r="B130" s="23">
        <f>VLOOKUP(A130,'Offre financière'!B:G,6,FALSE)</f>
        <v>0</v>
      </c>
      <c r="C130" s="24" t="str">
        <f t="shared" si="12"/>
        <v>No RABAIS Provided</v>
      </c>
      <c r="D130" s="24" t="str">
        <f t="shared" si="13"/>
        <v>No RABAIS Provided</v>
      </c>
      <c r="E130" s="24" t="str">
        <f t="shared" si="14"/>
        <v>No RABAIS Provided</v>
      </c>
      <c r="F130" s="24" t="str">
        <f t="shared" si="15"/>
        <v>No RABAIS Provided</v>
      </c>
      <c r="G130" s="24" t="str">
        <f t="shared" si="16"/>
        <v>No RABAIS Provided</v>
      </c>
      <c r="H130" s="28"/>
    </row>
    <row r="131" spans="1:8" ht="16.5" thickTop="1" thickBot="1" x14ac:dyDescent="0.3">
      <c r="A131" s="2" t="s">
        <v>332</v>
      </c>
      <c r="B131" s="23">
        <f>VLOOKUP(A131,'Offre financière'!B:G,6,FALSE)</f>
        <v>0</v>
      </c>
      <c r="C131" s="24" t="str">
        <f t="shared" si="12"/>
        <v>No RABAIS Provided</v>
      </c>
      <c r="D131" s="24" t="str">
        <f t="shared" si="13"/>
        <v>No RABAIS Provided</v>
      </c>
      <c r="E131" s="24" t="str">
        <f t="shared" si="14"/>
        <v>No RABAIS Provided</v>
      </c>
      <c r="F131" s="24" t="str">
        <f t="shared" si="15"/>
        <v>No RABAIS Provided</v>
      </c>
      <c r="G131" s="24" t="str">
        <f t="shared" si="16"/>
        <v>No RABAIS Provided</v>
      </c>
      <c r="H131" s="28"/>
    </row>
    <row r="132" spans="1:8" ht="16.5" thickTop="1" thickBot="1" x14ac:dyDescent="0.3">
      <c r="A132" s="2" t="s">
        <v>333</v>
      </c>
      <c r="B132" s="23">
        <f>VLOOKUP(A132,'Offre financière'!B:G,6,FALSE)</f>
        <v>0</v>
      </c>
      <c r="C132" s="24" t="str">
        <f t="shared" si="12"/>
        <v>No RABAIS Provided</v>
      </c>
      <c r="D132" s="24" t="str">
        <f t="shared" si="13"/>
        <v>No RABAIS Provided</v>
      </c>
      <c r="E132" s="24" t="str">
        <f t="shared" si="14"/>
        <v>No RABAIS Provided</v>
      </c>
      <c r="F132" s="24" t="str">
        <f t="shared" si="15"/>
        <v>No RABAIS Provided</v>
      </c>
      <c r="G132" s="24" t="str">
        <f t="shared" si="16"/>
        <v>No RABAIS Provided</v>
      </c>
      <c r="H132" s="28"/>
    </row>
    <row r="133" spans="1:8" ht="16.5" thickTop="1" thickBot="1" x14ac:dyDescent="0.3">
      <c r="A133" s="2" t="s">
        <v>334</v>
      </c>
      <c r="B133" s="23">
        <f>VLOOKUP(A133,'Offre financière'!B:G,6,FALSE)</f>
        <v>0</v>
      </c>
      <c r="C133" s="24" t="str">
        <f t="shared" si="12"/>
        <v>No RABAIS Provided</v>
      </c>
      <c r="D133" s="24" t="str">
        <f t="shared" si="13"/>
        <v>No RABAIS Provided</v>
      </c>
      <c r="E133" s="24" t="str">
        <f t="shared" si="14"/>
        <v>No RABAIS Provided</v>
      </c>
      <c r="F133" s="24" t="str">
        <f t="shared" si="15"/>
        <v>No RABAIS Provided</v>
      </c>
      <c r="G133" s="24" t="str">
        <f t="shared" si="16"/>
        <v>No RABAIS Provided</v>
      </c>
      <c r="H133" s="28"/>
    </row>
    <row r="134" spans="1:8" ht="16.5" thickTop="1" thickBot="1" x14ac:dyDescent="0.3">
      <c r="A134" s="2" t="s">
        <v>335</v>
      </c>
      <c r="B134" s="23">
        <f>VLOOKUP(A134,'Offre financière'!B:G,6,FALSE)</f>
        <v>0</v>
      </c>
      <c r="C134" s="24" t="str">
        <f t="shared" si="12"/>
        <v>No RABAIS Provided</v>
      </c>
      <c r="D134" s="24" t="str">
        <f t="shared" si="13"/>
        <v>No RABAIS Provided</v>
      </c>
      <c r="E134" s="24" t="str">
        <f t="shared" si="14"/>
        <v>No RABAIS Provided</v>
      </c>
      <c r="F134" s="24" t="str">
        <f t="shared" si="15"/>
        <v>No RABAIS Provided</v>
      </c>
      <c r="G134" s="24" t="str">
        <f t="shared" si="16"/>
        <v>No RABAIS Provided</v>
      </c>
      <c r="H134" s="28"/>
    </row>
    <row r="135" spans="1:8" ht="16.5" thickTop="1" thickBot="1" x14ac:dyDescent="0.3">
      <c r="A135" s="2" t="s">
        <v>336</v>
      </c>
      <c r="B135" s="23">
        <f>VLOOKUP(A135,'Offre financière'!B:G,6,FALSE)</f>
        <v>0</v>
      </c>
      <c r="C135" s="24" t="str">
        <f t="shared" si="12"/>
        <v>No RABAIS Provided</v>
      </c>
      <c r="D135" s="24" t="str">
        <f t="shared" si="13"/>
        <v>No RABAIS Provided</v>
      </c>
      <c r="E135" s="24" t="str">
        <f t="shared" si="14"/>
        <v>No RABAIS Provided</v>
      </c>
      <c r="F135" s="24" t="str">
        <f t="shared" si="15"/>
        <v>No RABAIS Provided</v>
      </c>
      <c r="G135" s="24" t="str">
        <f t="shared" si="16"/>
        <v>No RABAIS Provided</v>
      </c>
      <c r="H135" s="28"/>
    </row>
    <row r="136" spans="1:8" ht="16.5" thickTop="1" thickBot="1" x14ac:dyDescent="0.3">
      <c r="A136" s="2" t="s">
        <v>337</v>
      </c>
      <c r="B136" s="20">
        <f>VLOOKUP(A136,'Offre financière'!B:G,6,FALSE)</f>
        <v>0</v>
      </c>
      <c r="C136" s="22" t="str">
        <f t="shared" si="12"/>
        <v>No RABAIS Provided</v>
      </c>
      <c r="D136" s="22" t="str">
        <f t="shared" si="13"/>
        <v>No RABAIS Provided</v>
      </c>
      <c r="E136" s="22" t="str">
        <f t="shared" si="14"/>
        <v>No RABAIS Provided</v>
      </c>
      <c r="F136" s="22" t="str">
        <f t="shared" si="15"/>
        <v>No RABAIS Provided</v>
      </c>
      <c r="G136" s="22" t="str">
        <f t="shared" si="16"/>
        <v>No RABAIS Provided</v>
      </c>
      <c r="H136" s="28"/>
    </row>
    <row r="137" spans="1:8" ht="16.5" thickTop="1" thickBot="1" x14ac:dyDescent="0.3">
      <c r="A137" s="2" t="s">
        <v>338</v>
      </c>
      <c r="B137" s="23">
        <f>VLOOKUP(A137,'Offre financière'!B:G,6,FALSE)</f>
        <v>0</v>
      </c>
      <c r="C137" s="24" t="str">
        <f t="shared" si="12"/>
        <v>No RABAIS Provided</v>
      </c>
      <c r="D137" s="24" t="str">
        <f t="shared" si="13"/>
        <v>No RABAIS Provided</v>
      </c>
      <c r="E137" s="24" t="str">
        <f t="shared" si="14"/>
        <v>No RABAIS Provided</v>
      </c>
      <c r="F137" s="24" t="str">
        <f t="shared" si="15"/>
        <v>No RABAIS Provided</v>
      </c>
      <c r="G137" s="24" t="str">
        <f t="shared" si="16"/>
        <v>No RABAIS Provided</v>
      </c>
      <c r="H137" s="28"/>
    </row>
    <row r="138" spans="1:8" ht="16.5" thickTop="1" thickBot="1" x14ac:dyDescent="0.3">
      <c r="A138" s="2" t="s">
        <v>339</v>
      </c>
      <c r="B138" s="23">
        <f>VLOOKUP(A138,'Offre financière'!B:G,6,FALSE)</f>
        <v>0</v>
      </c>
      <c r="C138" s="24" t="str">
        <f t="shared" si="12"/>
        <v>No RABAIS Provided</v>
      </c>
      <c r="D138" s="24" t="str">
        <f t="shared" si="13"/>
        <v>No RABAIS Provided</v>
      </c>
      <c r="E138" s="24" t="str">
        <f t="shared" si="14"/>
        <v>No RABAIS Provided</v>
      </c>
      <c r="F138" s="24" t="str">
        <f t="shared" si="15"/>
        <v>No RABAIS Provided</v>
      </c>
      <c r="G138" s="24" t="str">
        <f t="shared" si="16"/>
        <v>No RABAIS Provided</v>
      </c>
      <c r="H138" s="28"/>
    </row>
    <row r="139" spans="1:8" ht="16.5" thickTop="1" thickBot="1" x14ac:dyDescent="0.3">
      <c r="A139" s="2" t="s">
        <v>340</v>
      </c>
      <c r="B139" s="23">
        <f>VLOOKUP(A139,'Offre financière'!B:G,6,FALSE)</f>
        <v>0</v>
      </c>
      <c r="C139" s="24" t="str">
        <f t="shared" si="12"/>
        <v>No RABAIS Provided</v>
      </c>
      <c r="D139" s="24" t="str">
        <f t="shared" si="13"/>
        <v>No RABAIS Provided</v>
      </c>
      <c r="E139" s="24" t="str">
        <f t="shared" si="14"/>
        <v>No RABAIS Provided</v>
      </c>
      <c r="F139" s="24" t="str">
        <f t="shared" si="15"/>
        <v>No RABAIS Provided</v>
      </c>
      <c r="G139" s="24" t="str">
        <f t="shared" si="16"/>
        <v>No RABAIS Provided</v>
      </c>
      <c r="H139" s="28"/>
    </row>
    <row r="140" spans="1:8" ht="16.5" thickTop="1" thickBot="1" x14ac:dyDescent="0.3">
      <c r="A140" s="2" t="s">
        <v>341</v>
      </c>
      <c r="B140" s="20">
        <f>VLOOKUP(A140,'Offre financière'!B:G,6,FALSE)</f>
        <v>0</v>
      </c>
      <c r="C140" s="22" t="str">
        <f t="shared" si="12"/>
        <v>No RABAIS Provided</v>
      </c>
      <c r="D140" s="22" t="str">
        <f t="shared" si="13"/>
        <v>No RABAIS Provided</v>
      </c>
      <c r="E140" s="22" t="str">
        <f t="shared" si="14"/>
        <v>No RABAIS Provided</v>
      </c>
      <c r="F140" s="22" t="str">
        <f t="shared" si="15"/>
        <v>No RABAIS Provided</v>
      </c>
      <c r="G140" s="22" t="str">
        <f t="shared" si="16"/>
        <v>No RABAIS Provided</v>
      </c>
      <c r="H140" s="28"/>
    </row>
    <row r="141" spans="1:8" ht="16.5" thickTop="1" thickBot="1" x14ac:dyDescent="0.3">
      <c r="A141" s="2" t="s">
        <v>342</v>
      </c>
      <c r="B141" s="20">
        <f>VLOOKUP(A141,'Offre financière'!B:G,6,FALSE)</f>
        <v>0</v>
      </c>
      <c r="C141" s="22" t="str">
        <f t="shared" si="12"/>
        <v>No RABAIS Provided</v>
      </c>
      <c r="D141" s="22" t="str">
        <f t="shared" si="13"/>
        <v>No RABAIS Provided</v>
      </c>
      <c r="E141" s="22" t="str">
        <f t="shared" si="14"/>
        <v>No RABAIS Provided</v>
      </c>
      <c r="F141" s="22" t="str">
        <f t="shared" si="15"/>
        <v>No RABAIS Provided</v>
      </c>
      <c r="G141" s="22" t="str">
        <f t="shared" si="16"/>
        <v>No RABAIS Provided</v>
      </c>
      <c r="H141" s="28"/>
    </row>
    <row r="142" spans="1:8" ht="16.5" thickTop="1" thickBot="1" x14ac:dyDescent="0.3">
      <c r="A142" s="2" t="s">
        <v>343</v>
      </c>
      <c r="B142" s="20">
        <f>VLOOKUP(A142,'Offre financière'!B:G,6,FALSE)</f>
        <v>0</v>
      </c>
      <c r="C142" s="22" t="str">
        <f t="shared" si="12"/>
        <v>No RABAIS Provided</v>
      </c>
      <c r="D142" s="22" t="str">
        <f t="shared" si="13"/>
        <v>No RABAIS Provided</v>
      </c>
      <c r="E142" s="22" t="str">
        <f t="shared" si="14"/>
        <v>No RABAIS Provided</v>
      </c>
      <c r="F142" s="22" t="str">
        <f t="shared" si="15"/>
        <v>No RABAIS Provided</v>
      </c>
      <c r="G142" s="22" t="str">
        <f t="shared" si="16"/>
        <v>No RABAIS Provided</v>
      </c>
      <c r="H142" s="28"/>
    </row>
    <row r="143" spans="1:8" ht="16.5" thickTop="1" thickBot="1" x14ac:dyDescent="0.3">
      <c r="A143" s="2" t="s">
        <v>344</v>
      </c>
      <c r="B143" s="23">
        <f>VLOOKUP(A143,'Offre financière'!B:G,6,FALSE)</f>
        <v>0</v>
      </c>
      <c r="C143" s="24" t="str">
        <f t="shared" si="12"/>
        <v>No RABAIS Provided</v>
      </c>
      <c r="D143" s="24" t="str">
        <f t="shared" si="13"/>
        <v>No RABAIS Provided</v>
      </c>
      <c r="E143" s="24" t="str">
        <f t="shared" si="14"/>
        <v>No RABAIS Provided</v>
      </c>
      <c r="F143" s="24" t="str">
        <f t="shared" si="15"/>
        <v>No RABAIS Provided</v>
      </c>
      <c r="G143" s="24" t="str">
        <f t="shared" si="16"/>
        <v>No RABAIS Provided</v>
      </c>
      <c r="H143" s="28"/>
    </row>
    <row r="144" spans="1:8" ht="16.5" thickTop="1" thickBot="1" x14ac:dyDescent="0.3">
      <c r="A144" s="2" t="s">
        <v>345</v>
      </c>
      <c r="B144" s="23">
        <f>VLOOKUP(A144,'Offre financière'!B:G,6,FALSE)</f>
        <v>0</v>
      </c>
      <c r="C144" s="24" t="str">
        <f t="shared" si="12"/>
        <v>No RABAIS Provided</v>
      </c>
      <c r="D144" s="24" t="str">
        <f t="shared" si="13"/>
        <v>No RABAIS Provided</v>
      </c>
      <c r="E144" s="24" t="str">
        <f t="shared" si="14"/>
        <v>No RABAIS Provided</v>
      </c>
      <c r="F144" s="24" t="str">
        <f t="shared" si="15"/>
        <v>No RABAIS Provided</v>
      </c>
      <c r="G144" s="24" t="str">
        <f t="shared" si="16"/>
        <v>No RABAIS Provided</v>
      </c>
      <c r="H144" s="28"/>
    </row>
    <row r="145" spans="1:8" ht="16.5" thickTop="1" thickBot="1" x14ac:dyDescent="0.3">
      <c r="A145" s="2" t="s">
        <v>346</v>
      </c>
      <c r="B145" s="23">
        <f>VLOOKUP(A145,'Offre financière'!B:G,6,FALSE)</f>
        <v>0</v>
      </c>
      <c r="C145" s="24" t="str">
        <f t="shared" si="12"/>
        <v>No RABAIS Provided</v>
      </c>
      <c r="D145" s="24" t="str">
        <f t="shared" si="13"/>
        <v>No RABAIS Provided</v>
      </c>
      <c r="E145" s="24" t="str">
        <f t="shared" si="14"/>
        <v>No RABAIS Provided</v>
      </c>
      <c r="F145" s="24" t="str">
        <f t="shared" si="15"/>
        <v>No RABAIS Provided</v>
      </c>
      <c r="G145" s="24" t="str">
        <f t="shared" si="16"/>
        <v>No RABAIS Provided</v>
      </c>
      <c r="H145" s="28"/>
    </row>
    <row r="146" spans="1:8" ht="16.5" thickTop="1" thickBot="1" x14ac:dyDescent="0.3">
      <c r="A146" s="2" t="s">
        <v>347</v>
      </c>
      <c r="B146" s="23">
        <f>VLOOKUP(A146,'Offre financière'!B:G,6,FALSE)</f>
        <v>0</v>
      </c>
      <c r="C146" s="24" t="str">
        <f t="shared" si="12"/>
        <v>No RABAIS Provided</v>
      </c>
      <c r="D146" s="24" t="str">
        <f t="shared" si="13"/>
        <v>No RABAIS Provided</v>
      </c>
      <c r="E146" s="24" t="str">
        <f t="shared" si="14"/>
        <v>No RABAIS Provided</v>
      </c>
      <c r="F146" s="24" t="str">
        <f t="shared" si="15"/>
        <v>No RABAIS Provided</v>
      </c>
      <c r="G146" s="24" t="str">
        <f t="shared" si="16"/>
        <v>No RABAIS Provided</v>
      </c>
      <c r="H146" s="28"/>
    </row>
    <row r="147" spans="1:8" ht="16.5" thickTop="1" thickBot="1" x14ac:dyDescent="0.3">
      <c r="A147" s="2" t="s">
        <v>348</v>
      </c>
      <c r="B147" s="23">
        <f>VLOOKUP(A147,'Offre financière'!B:G,6,FALSE)</f>
        <v>0</v>
      </c>
      <c r="C147" s="24" t="str">
        <f t="shared" si="12"/>
        <v>No RABAIS Provided</v>
      </c>
      <c r="D147" s="24" t="str">
        <f t="shared" si="13"/>
        <v>No RABAIS Provided</v>
      </c>
      <c r="E147" s="24" t="str">
        <f t="shared" si="14"/>
        <v>No RABAIS Provided</v>
      </c>
      <c r="F147" s="24" t="str">
        <f t="shared" si="15"/>
        <v>No RABAIS Provided</v>
      </c>
      <c r="G147" s="24" t="str">
        <f t="shared" si="16"/>
        <v>No RABAIS Provided</v>
      </c>
      <c r="H147" s="28"/>
    </row>
    <row r="148" spans="1:8" ht="16.5" thickTop="1" thickBot="1" x14ac:dyDescent="0.3">
      <c r="A148" s="2" t="s">
        <v>349</v>
      </c>
      <c r="B148" s="23">
        <f>VLOOKUP(A148,'Offre financière'!B:G,6,FALSE)</f>
        <v>0</v>
      </c>
      <c r="C148" s="24" t="str">
        <f t="shared" si="12"/>
        <v>No RABAIS Provided</v>
      </c>
      <c r="D148" s="24" t="str">
        <f t="shared" si="13"/>
        <v>No RABAIS Provided</v>
      </c>
      <c r="E148" s="24" t="str">
        <f t="shared" si="14"/>
        <v>No RABAIS Provided</v>
      </c>
      <c r="F148" s="24" t="str">
        <f t="shared" si="15"/>
        <v>No RABAIS Provided</v>
      </c>
      <c r="G148" s="24" t="str">
        <f t="shared" si="16"/>
        <v>No RABAIS Provided</v>
      </c>
      <c r="H148" s="28"/>
    </row>
    <row r="149" spans="1:8" ht="16.5" thickTop="1" thickBot="1" x14ac:dyDescent="0.3">
      <c r="A149" s="2" t="s">
        <v>350</v>
      </c>
      <c r="B149" s="23">
        <f>VLOOKUP(A149,'Offre financière'!B:G,6,FALSE)</f>
        <v>0</v>
      </c>
      <c r="C149" s="24" t="str">
        <f t="shared" si="12"/>
        <v>No RABAIS Provided</v>
      </c>
      <c r="D149" s="24" t="str">
        <f t="shared" si="13"/>
        <v>No RABAIS Provided</v>
      </c>
      <c r="E149" s="24" t="str">
        <f t="shared" si="14"/>
        <v>No RABAIS Provided</v>
      </c>
      <c r="F149" s="24" t="str">
        <f t="shared" si="15"/>
        <v>No RABAIS Provided</v>
      </c>
      <c r="G149" s="24" t="str">
        <f t="shared" si="16"/>
        <v>No RABAIS Provided</v>
      </c>
      <c r="H149" s="28"/>
    </row>
    <row r="150" spans="1:8" ht="16.5" thickTop="1" thickBot="1" x14ac:dyDescent="0.3">
      <c r="A150" s="2" t="s">
        <v>351</v>
      </c>
      <c r="B150" s="23">
        <f>VLOOKUP(A150,'Offre financière'!B:G,6,FALSE)</f>
        <v>0</v>
      </c>
      <c r="C150" s="24" t="str">
        <f t="shared" si="12"/>
        <v>No RABAIS Provided</v>
      </c>
      <c r="D150" s="24" t="str">
        <f t="shared" si="13"/>
        <v>No RABAIS Provided</v>
      </c>
      <c r="E150" s="24" t="str">
        <f t="shared" si="14"/>
        <v>No RABAIS Provided</v>
      </c>
      <c r="F150" s="24" t="str">
        <f t="shared" si="15"/>
        <v>No RABAIS Provided</v>
      </c>
      <c r="G150" s="24" t="str">
        <f t="shared" si="16"/>
        <v>No RABAIS Provided</v>
      </c>
      <c r="H150" s="28"/>
    </row>
    <row r="151" spans="1:8" ht="16.5" thickTop="1" thickBot="1" x14ac:dyDescent="0.3">
      <c r="A151" s="2" t="s">
        <v>352</v>
      </c>
      <c r="B151" s="23">
        <f>VLOOKUP(A151,'Offre financière'!B:G,6,FALSE)</f>
        <v>0</v>
      </c>
      <c r="C151" s="24" t="str">
        <f t="shared" si="12"/>
        <v>No RABAIS Provided</v>
      </c>
      <c r="D151" s="24" t="str">
        <f t="shared" si="13"/>
        <v>No RABAIS Provided</v>
      </c>
      <c r="E151" s="24" t="str">
        <f t="shared" si="14"/>
        <v>No RABAIS Provided</v>
      </c>
      <c r="F151" s="24" t="str">
        <f t="shared" si="15"/>
        <v>No RABAIS Provided</v>
      </c>
      <c r="G151" s="24" t="str">
        <f t="shared" si="16"/>
        <v>No RABAIS Provided</v>
      </c>
      <c r="H151" s="28"/>
    </row>
    <row r="152" spans="1:8" ht="35.25" thickTop="1" thickBot="1" x14ac:dyDescent="0.3">
      <c r="A152" s="16" t="s">
        <v>250</v>
      </c>
      <c r="B152" s="20">
        <f t="shared" ref="B152:G152" si="17">SUM(B142,B141,B140,B136,B126,B125,B124,B120,B110,B109,B108,B104)</f>
        <v>0</v>
      </c>
      <c r="C152" s="20">
        <f t="shared" si="17"/>
        <v>0</v>
      </c>
      <c r="D152" s="20">
        <f t="shared" si="17"/>
        <v>0</v>
      </c>
      <c r="E152" s="20">
        <f t="shared" si="17"/>
        <v>0</v>
      </c>
      <c r="F152" s="20">
        <f t="shared" si="17"/>
        <v>0</v>
      </c>
      <c r="G152" s="20">
        <f t="shared" si="17"/>
        <v>0</v>
      </c>
      <c r="H152" s="21">
        <f>SUM(C152:G152)</f>
        <v>0</v>
      </c>
    </row>
    <row r="153" spans="1:8" ht="16.5" thickTop="1" thickBot="1" x14ac:dyDescent="0.3">
      <c r="A153" s="6" t="s">
        <v>100</v>
      </c>
      <c r="B153" s="12" t="s">
        <v>251</v>
      </c>
      <c r="C153" s="11">
        <f>VLOOKUP(A153,'Offre financière'!B:G,2,FALSE)</f>
        <v>0</v>
      </c>
      <c r="D153" s="11">
        <f>VLOOKUP(A153,'Offre financière'!B:G,3,FALSE)</f>
        <v>0</v>
      </c>
      <c r="E153" s="11">
        <f>VLOOKUP(A153,'Offre financière'!B:G,4,FALSE)</f>
        <v>0</v>
      </c>
      <c r="F153" s="11">
        <f>VLOOKUP(A153,'Offre financière'!B:G,5,FALSE)</f>
        <v>0</v>
      </c>
      <c r="G153" s="11">
        <f>VLOOKUP(A153,'Offre financière'!B:G,6,FALSE)</f>
        <v>0</v>
      </c>
      <c r="H153" s="28"/>
    </row>
    <row r="154" spans="1:8" ht="16.5" thickTop="1" thickBot="1" x14ac:dyDescent="0.3">
      <c r="A154" s="3" t="s">
        <v>353</v>
      </c>
      <c r="B154" s="20">
        <f>VLOOKUP(A154,'Offre financière'!B:G,6,FALSE)</f>
        <v>0</v>
      </c>
      <c r="C154" s="22" t="str">
        <f t="shared" ref="C154:C176" si="18">IF($C$153=0,"No RABAIS Provided",SUM((B154)-(B154*$C$153)))</f>
        <v>No RABAIS Provided</v>
      </c>
      <c r="D154" s="22" t="str">
        <f t="shared" ref="D154:D176" si="19">IF($D$153=0,"No RABAIS Provided",SUM((B154)-(B154*$D$153)))</f>
        <v>No RABAIS Provided</v>
      </c>
      <c r="E154" s="22" t="str">
        <f t="shared" ref="E154:E176" si="20">IF($E$153=0,"No RABAIS Provided",SUM((B154)-(B154*$E$153)))</f>
        <v>No RABAIS Provided</v>
      </c>
      <c r="F154" s="22" t="str">
        <f t="shared" ref="F154:F176" si="21">IF($F$153=0,"No RABAIS Provided",SUM((B154)-(B154*$F$153)))</f>
        <v>No RABAIS Provided</v>
      </c>
      <c r="G154" s="22" t="str">
        <f t="shared" ref="G154:G176" si="22">IF($G$153=0,"No RABAIS Provided",SUM((B154)-(B154*$G$153)))</f>
        <v>No RABAIS Provided</v>
      </c>
      <c r="H154" s="28"/>
    </row>
    <row r="155" spans="1:8" ht="16.5" thickTop="1" thickBot="1" x14ac:dyDescent="0.3">
      <c r="A155" s="2" t="s">
        <v>354</v>
      </c>
      <c r="B155" s="20">
        <f>VLOOKUP(A155,'Offre financière'!B:G,6,FALSE)</f>
        <v>0</v>
      </c>
      <c r="C155" s="22" t="str">
        <f t="shared" si="18"/>
        <v>No RABAIS Provided</v>
      </c>
      <c r="D155" s="22" t="str">
        <f t="shared" si="19"/>
        <v>No RABAIS Provided</v>
      </c>
      <c r="E155" s="22" t="str">
        <f t="shared" si="20"/>
        <v>No RABAIS Provided</v>
      </c>
      <c r="F155" s="22" t="str">
        <f t="shared" si="21"/>
        <v>No RABAIS Provided</v>
      </c>
      <c r="G155" s="22" t="str">
        <f t="shared" si="22"/>
        <v>No RABAIS Provided</v>
      </c>
      <c r="H155" s="28"/>
    </row>
    <row r="156" spans="1:8" ht="16.5" thickTop="1" thickBot="1" x14ac:dyDescent="0.3">
      <c r="A156" s="2" t="s">
        <v>355</v>
      </c>
      <c r="B156" s="23">
        <f>VLOOKUP(A156,'Offre financière'!B:G,6,FALSE)</f>
        <v>0</v>
      </c>
      <c r="C156" s="24" t="str">
        <f t="shared" si="18"/>
        <v>No RABAIS Provided</v>
      </c>
      <c r="D156" s="24" t="str">
        <f t="shared" si="19"/>
        <v>No RABAIS Provided</v>
      </c>
      <c r="E156" s="24" t="str">
        <f t="shared" si="20"/>
        <v>No RABAIS Provided</v>
      </c>
      <c r="F156" s="24" t="str">
        <f t="shared" si="21"/>
        <v>No RABAIS Provided</v>
      </c>
      <c r="G156" s="24" t="str">
        <f t="shared" si="22"/>
        <v>No RABAIS Provided</v>
      </c>
      <c r="H156" s="28"/>
    </row>
    <row r="157" spans="1:8" ht="16.5" thickTop="1" thickBot="1" x14ac:dyDescent="0.3">
      <c r="A157" s="2" t="s">
        <v>356</v>
      </c>
      <c r="B157" s="20">
        <f>VLOOKUP(A157,'Offre financière'!B:G,6,FALSE)</f>
        <v>0</v>
      </c>
      <c r="C157" s="22" t="str">
        <f t="shared" si="18"/>
        <v>No RABAIS Provided</v>
      </c>
      <c r="D157" s="22" t="str">
        <f t="shared" si="19"/>
        <v>No RABAIS Provided</v>
      </c>
      <c r="E157" s="22" t="str">
        <f t="shared" si="20"/>
        <v>No RABAIS Provided</v>
      </c>
      <c r="F157" s="22" t="str">
        <f t="shared" si="21"/>
        <v>No RABAIS Provided</v>
      </c>
      <c r="G157" s="22" t="str">
        <f t="shared" si="22"/>
        <v>No RABAIS Provided</v>
      </c>
      <c r="H157" s="28"/>
    </row>
    <row r="158" spans="1:8" ht="16.5" thickTop="1" thickBot="1" x14ac:dyDescent="0.3">
      <c r="A158" s="2" t="s">
        <v>357</v>
      </c>
      <c r="B158" s="20">
        <f>VLOOKUP(A158,'Offre financière'!B:G,6,FALSE)</f>
        <v>0</v>
      </c>
      <c r="C158" s="22" t="str">
        <f t="shared" si="18"/>
        <v>No RABAIS Provided</v>
      </c>
      <c r="D158" s="22" t="str">
        <f t="shared" si="19"/>
        <v>No RABAIS Provided</v>
      </c>
      <c r="E158" s="22" t="str">
        <f t="shared" si="20"/>
        <v>No RABAIS Provided</v>
      </c>
      <c r="F158" s="22" t="str">
        <f t="shared" si="21"/>
        <v>No RABAIS Provided</v>
      </c>
      <c r="G158" s="22" t="str">
        <f t="shared" si="22"/>
        <v>No RABAIS Provided</v>
      </c>
      <c r="H158" s="28"/>
    </row>
    <row r="159" spans="1:8" ht="16.5" thickTop="1" thickBot="1" x14ac:dyDescent="0.3">
      <c r="A159" s="2" t="s">
        <v>358</v>
      </c>
      <c r="B159" s="20">
        <f>VLOOKUP(A159,'Offre financière'!B:G,6,FALSE)</f>
        <v>0</v>
      </c>
      <c r="C159" s="22" t="str">
        <f t="shared" si="18"/>
        <v>No RABAIS Provided</v>
      </c>
      <c r="D159" s="22" t="str">
        <f t="shared" si="19"/>
        <v>No RABAIS Provided</v>
      </c>
      <c r="E159" s="22" t="str">
        <f t="shared" si="20"/>
        <v>No RABAIS Provided</v>
      </c>
      <c r="F159" s="22" t="str">
        <f t="shared" si="21"/>
        <v>No RABAIS Provided</v>
      </c>
      <c r="G159" s="22" t="str">
        <f t="shared" si="22"/>
        <v>No RABAIS Provided</v>
      </c>
      <c r="H159" s="28"/>
    </row>
    <row r="160" spans="1:8" ht="16.5" thickTop="1" thickBot="1" x14ac:dyDescent="0.3">
      <c r="A160" s="2" t="s">
        <v>359</v>
      </c>
      <c r="B160" s="20">
        <f>VLOOKUP(A160,'Offre financière'!B:G,6,FALSE)</f>
        <v>0</v>
      </c>
      <c r="C160" s="22" t="str">
        <f t="shared" si="18"/>
        <v>No RABAIS Provided</v>
      </c>
      <c r="D160" s="22" t="str">
        <f t="shared" si="19"/>
        <v>No RABAIS Provided</v>
      </c>
      <c r="E160" s="22" t="str">
        <f t="shared" si="20"/>
        <v>No RABAIS Provided</v>
      </c>
      <c r="F160" s="22" t="str">
        <f t="shared" si="21"/>
        <v>No RABAIS Provided</v>
      </c>
      <c r="G160" s="22" t="str">
        <f t="shared" si="22"/>
        <v>No RABAIS Provided</v>
      </c>
      <c r="H160" s="28"/>
    </row>
    <row r="161" spans="1:8" ht="16.5" thickTop="1" thickBot="1" x14ac:dyDescent="0.3">
      <c r="A161" s="2" t="s">
        <v>360</v>
      </c>
      <c r="B161" s="20">
        <f>VLOOKUP(A161,'Offre financière'!B:G,6,FALSE)</f>
        <v>0</v>
      </c>
      <c r="C161" s="22" t="str">
        <f t="shared" si="18"/>
        <v>No RABAIS Provided</v>
      </c>
      <c r="D161" s="22" t="str">
        <f t="shared" si="19"/>
        <v>No RABAIS Provided</v>
      </c>
      <c r="E161" s="22" t="str">
        <f t="shared" si="20"/>
        <v>No RABAIS Provided</v>
      </c>
      <c r="F161" s="22" t="str">
        <f t="shared" si="21"/>
        <v>No RABAIS Provided</v>
      </c>
      <c r="G161" s="22" t="str">
        <f t="shared" si="22"/>
        <v>No RABAIS Provided</v>
      </c>
      <c r="H161" s="28"/>
    </row>
    <row r="162" spans="1:8" ht="16.5" thickTop="1" thickBot="1" x14ac:dyDescent="0.3">
      <c r="A162" s="2" t="s">
        <v>361</v>
      </c>
      <c r="B162" s="20">
        <f>VLOOKUP(A162,'Offre financière'!B:G,6,FALSE)</f>
        <v>0</v>
      </c>
      <c r="C162" s="22" t="str">
        <f t="shared" si="18"/>
        <v>No RABAIS Provided</v>
      </c>
      <c r="D162" s="22" t="str">
        <f t="shared" si="19"/>
        <v>No RABAIS Provided</v>
      </c>
      <c r="E162" s="22" t="str">
        <f t="shared" si="20"/>
        <v>No RABAIS Provided</v>
      </c>
      <c r="F162" s="22" t="str">
        <f t="shared" si="21"/>
        <v>No RABAIS Provided</v>
      </c>
      <c r="G162" s="22" t="str">
        <f t="shared" si="22"/>
        <v>No RABAIS Provided</v>
      </c>
      <c r="H162" s="28"/>
    </row>
    <row r="163" spans="1:8" ht="16.5" thickTop="1" thickBot="1" x14ac:dyDescent="0.3">
      <c r="A163" s="2" t="s">
        <v>362</v>
      </c>
      <c r="B163" s="20">
        <f>VLOOKUP(A163,'Offre financière'!B:G,6,FALSE)</f>
        <v>0</v>
      </c>
      <c r="C163" s="22" t="str">
        <f t="shared" si="18"/>
        <v>No RABAIS Provided</v>
      </c>
      <c r="D163" s="22" t="str">
        <f t="shared" si="19"/>
        <v>No RABAIS Provided</v>
      </c>
      <c r="E163" s="22" t="str">
        <f t="shared" si="20"/>
        <v>No RABAIS Provided</v>
      </c>
      <c r="F163" s="22" t="str">
        <f t="shared" si="21"/>
        <v>No RABAIS Provided</v>
      </c>
      <c r="G163" s="22" t="str">
        <f t="shared" si="22"/>
        <v>No RABAIS Provided</v>
      </c>
      <c r="H163" s="28"/>
    </row>
    <row r="164" spans="1:8" ht="16.5" thickTop="1" thickBot="1" x14ac:dyDescent="0.3">
      <c r="A164" s="2" t="s">
        <v>363</v>
      </c>
      <c r="B164" s="20">
        <f>VLOOKUP(A164,'Offre financière'!B:G,6,FALSE)</f>
        <v>0</v>
      </c>
      <c r="C164" s="22" t="str">
        <f t="shared" si="18"/>
        <v>No RABAIS Provided</v>
      </c>
      <c r="D164" s="22" t="str">
        <f t="shared" si="19"/>
        <v>No RABAIS Provided</v>
      </c>
      <c r="E164" s="22" t="str">
        <f t="shared" si="20"/>
        <v>No RABAIS Provided</v>
      </c>
      <c r="F164" s="22" t="str">
        <f t="shared" si="21"/>
        <v>No RABAIS Provided</v>
      </c>
      <c r="G164" s="22" t="str">
        <f t="shared" si="22"/>
        <v>No RABAIS Provided</v>
      </c>
      <c r="H164" s="28"/>
    </row>
    <row r="165" spans="1:8" ht="16.5" thickTop="1" thickBot="1" x14ac:dyDescent="0.3">
      <c r="A165" s="2" t="s">
        <v>364</v>
      </c>
      <c r="B165" s="20">
        <f>VLOOKUP(A165,'Offre financière'!B:G,6,FALSE)</f>
        <v>0</v>
      </c>
      <c r="C165" s="22" t="str">
        <f t="shared" si="18"/>
        <v>No RABAIS Provided</v>
      </c>
      <c r="D165" s="22" t="str">
        <f t="shared" si="19"/>
        <v>No RABAIS Provided</v>
      </c>
      <c r="E165" s="22" t="str">
        <f t="shared" si="20"/>
        <v>No RABAIS Provided</v>
      </c>
      <c r="F165" s="22" t="str">
        <f t="shared" si="21"/>
        <v>No RABAIS Provided</v>
      </c>
      <c r="G165" s="22" t="str">
        <f t="shared" si="22"/>
        <v>No RABAIS Provided</v>
      </c>
      <c r="H165" s="28"/>
    </row>
    <row r="166" spans="1:8" ht="16.5" thickTop="1" thickBot="1" x14ac:dyDescent="0.3">
      <c r="A166" s="2" t="s">
        <v>365</v>
      </c>
      <c r="B166" s="20">
        <f>VLOOKUP(A166,'Offre financière'!B:G,6,FALSE)</f>
        <v>0</v>
      </c>
      <c r="C166" s="22" t="str">
        <f t="shared" si="18"/>
        <v>No RABAIS Provided</v>
      </c>
      <c r="D166" s="22" t="str">
        <f t="shared" si="19"/>
        <v>No RABAIS Provided</v>
      </c>
      <c r="E166" s="22" t="str">
        <f t="shared" si="20"/>
        <v>No RABAIS Provided</v>
      </c>
      <c r="F166" s="22" t="str">
        <f t="shared" si="21"/>
        <v>No RABAIS Provided</v>
      </c>
      <c r="G166" s="22" t="str">
        <f t="shared" si="22"/>
        <v>No RABAIS Provided</v>
      </c>
      <c r="H166" s="28"/>
    </row>
    <row r="167" spans="1:8" ht="16.5" thickTop="1" thickBot="1" x14ac:dyDescent="0.3">
      <c r="A167" s="2" t="s">
        <v>366</v>
      </c>
      <c r="B167" s="20">
        <f>VLOOKUP(A167,'Offre financière'!B:G,6,FALSE)</f>
        <v>0</v>
      </c>
      <c r="C167" s="22" t="str">
        <f t="shared" si="18"/>
        <v>No RABAIS Provided</v>
      </c>
      <c r="D167" s="22" t="str">
        <f t="shared" si="19"/>
        <v>No RABAIS Provided</v>
      </c>
      <c r="E167" s="22" t="str">
        <f t="shared" si="20"/>
        <v>No RABAIS Provided</v>
      </c>
      <c r="F167" s="22" t="str">
        <f t="shared" si="21"/>
        <v>No RABAIS Provided</v>
      </c>
      <c r="G167" s="22" t="str">
        <f t="shared" si="22"/>
        <v>No RABAIS Provided</v>
      </c>
      <c r="H167" s="28"/>
    </row>
    <row r="168" spans="1:8" ht="16.5" thickTop="1" thickBot="1" x14ac:dyDescent="0.3">
      <c r="A168" s="2" t="s">
        <v>367</v>
      </c>
      <c r="B168" s="20">
        <f>VLOOKUP(A168,'Offre financière'!B:G,6,FALSE)</f>
        <v>0</v>
      </c>
      <c r="C168" s="22" t="str">
        <f t="shared" si="18"/>
        <v>No RABAIS Provided</v>
      </c>
      <c r="D168" s="22" t="str">
        <f t="shared" si="19"/>
        <v>No RABAIS Provided</v>
      </c>
      <c r="E168" s="22" t="str">
        <f t="shared" si="20"/>
        <v>No RABAIS Provided</v>
      </c>
      <c r="F168" s="22" t="str">
        <f t="shared" si="21"/>
        <v>No RABAIS Provided</v>
      </c>
      <c r="G168" s="22" t="str">
        <f t="shared" si="22"/>
        <v>No RABAIS Provided</v>
      </c>
      <c r="H168" s="28"/>
    </row>
    <row r="169" spans="1:8" ht="16.5" thickTop="1" thickBot="1" x14ac:dyDescent="0.3">
      <c r="A169" s="2" t="s">
        <v>368</v>
      </c>
      <c r="B169" s="20">
        <f>VLOOKUP(A169,'Offre financière'!B:G,6,FALSE)</f>
        <v>0</v>
      </c>
      <c r="C169" s="22" t="str">
        <f t="shared" si="18"/>
        <v>No RABAIS Provided</v>
      </c>
      <c r="D169" s="22" t="str">
        <f t="shared" si="19"/>
        <v>No RABAIS Provided</v>
      </c>
      <c r="E169" s="22" t="str">
        <f t="shared" si="20"/>
        <v>No RABAIS Provided</v>
      </c>
      <c r="F169" s="22" t="str">
        <f t="shared" si="21"/>
        <v>No RABAIS Provided</v>
      </c>
      <c r="G169" s="22" t="str">
        <f t="shared" si="22"/>
        <v>No RABAIS Provided</v>
      </c>
      <c r="H169" s="28"/>
    </row>
    <row r="170" spans="1:8" ht="16.5" thickTop="1" thickBot="1" x14ac:dyDescent="0.3">
      <c r="A170" s="2" t="s">
        <v>369</v>
      </c>
      <c r="B170" s="20">
        <f>VLOOKUP(A170,'Offre financière'!B:G,6,FALSE)</f>
        <v>0</v>
      </c>
      <c r="C170" s="22" t="str">
        <f t="shared" si="18"/>
        <v>No RABAIS Provided</v>
      </c>
      <c r="D170" s="22" t="str">
        <f t="shared" si="19"/>
        <v>No RABAIS Provided</v>
      </c>
      <c r="E170" s="22" t="str">
        <f t="shared" si="20"/>
        <v>No RABAIS Provided</v>
      </c>
      <c r="F170" s="22" t="str">
        <f t="shared" si="21"/>
        <v>No RABAIS Provided</v>
      </c>
      <c r="G170" s="22" t="str">
        <f t="shared" si="22"/>
        <v>No RABAIS Provided</v>
      </c>
      <c r="H170" s="28"/>
    </row>
    <row r="171" spans="1:8" ht="16.5" thickTop="1" thickBot="1" x14ac:dyDescent="0.3">
      <c r="A171" s="2" t="s">
        <v>370</v>
      </c>
      <c r="B171" s="20">
        <f>VLOOKUP(A171,'Offre financière'!B:G,6,FALSE)</f>
        <v>0</v>
      </c>
      <c r="C171" s="22" t="str">
        <f t="shared" si="18"/>
        <v>No RABAIS Provided</v>
      </c>
      <c r="D171" s="22" t="str">
        <f t="shared" si="19"/>
        <v>No RABAIS Provided</v>
      </c>
      <c r="E171" s="22" t="str">
        <f t="shared" si="20"/>
        <v>No RABAIS Provided</v>
      </c>
      <c r="F171" s="22" t="str">
        <f t="shared" si="21"/>
        <v>No RABAIS Provided</v>
      </c>
      <c r="G171" s="22" t="str">
        <f t="shared" si="22"/>
        <v>No RABAIS Provided</v>
      </c>
      <c r="H171" s="28"/>
    </row>
    <row r="172" spans="1:8" ht="16.5" thickTop="1" thickBot="1" x14ac:dyDescent="0.3">
      <c r="A172" s="2" t="s">
        <v>371</v>
      </c>
      <c r="B172" s="20">
        <f>VLOOKUP(A172,'Offre financière'!B:G,6,FALSE)</f>
        <v>0</v>
      </c>
      <c r="C172" s="22" t="str">
        <f t="shared" si="18"/>
        <v>No RABAIS Provided</v>
      </c>
      <c r="D172" s="22" t="str">
        <f t="shared" si="19"/>
        <v>No RABAIS Provided</v>
      </c>
      <c r="E172" s="22" t="str">
        <f t="shared" si="20"/>
        <v>No RABAIS Provided</v>
      </c>
      <c r="F172" s="22" t="str">
        <f t="shared" si="21"/>
        <v>No RABAIS Provided</v>
      </c>
      <c r="G172" s="22" t="str">
        <f t="shared" si="22"/>
        <v>No RABAIS Provided</v>
      </c>
      <c r="H172" s="28"/>
    </row>
    <row r="173" spans="1:8" ht="16.5" thickTop="1" thickBot="1" x14ac:dyDescent="0.3">
      <c r="A173" s="2" t="s">
        <v>372</v>
      </c>
      <c r="B173" s="20">
        <f>VLOOKUP(A173,'Offre financière'!B:G,6,FALSE)</f>
        <v>0</v>
      </c>
      <c r="C173" s="22" t="str">
        <f t="shared" si="18"/>
        <v>No RABAIS Provided</v>
      </c>
      <c r="D173" s="22" t="str">
        <f t="shared" si="19"/>
        <v>No RABAIS Provided</v>
      </c>
      <c r="E173" s="22" t="str">
        <f t="shared" si="20"/>
        <v>No RABAIS Provided</v>
      </c>
      <c r="F173" s="22" t="str">
        <f t="shared" si="21"/>
        <v>No RABAIS Provided</v>
      </c>
      <c r="G173" s="22" t="str">
        <f t="shared" si="22"/>
        <v>No RABAIS Provided</v>
      </c>
      <c r="H173" s="28"/>
    </row>
    <row r="174" spans="1:8" ht="16.5" thickTop="1" thickBot="1" x14ac:dyDescent="0.3">
      <c r="A174" s="2" t="s">
        <v>373</v>
      </c>
      <c r="B174" s="20">
        <f>VLOOKUP(A174,'Offre financière'!B:G,6,FALSE)</f>
        <v>0</v>
      </c>
      <c r="C174" s="22" t="str">
        <f t="shared" si="18"/>
        <v>No RABAIS Provided</v>
      </c>
      <c r="D174" s="22" t="str">
        <f t="shared" si="19"/>
        <v>No RABAIS Provided</v>
      </c>
      <c r="E174" s="22" t="str">
        <f t="shared" si="20"/>
        <v>No RABAIS Provided</v>
      </c>
      <c r="F174" s="22" t="str">
        <f t="shared" si="21"/>
        <v>No RABAIS Provided</v>
      </c>
      <c r="G174" s="22" t="str">
        <f t="shared" si="22"/>
        <v>No RABAIS Provided</v>
      </c>
      <c r="H174" s="28"/>
    </row>
    <row r="175" spans="1:8" ht="16.5" thickTop="1" thickBot="1" x14ac:dyDescent="0.3">
      <c r="A175" s="2" t="s">
        <v>374</v>
      </c>
      <c r="B175" s="20">
        <f>VLOOKUP(A175,'Offre financière'!B:G,6,FALSE)</f>
        <v>0</v>
      </c>
      <c r="C175" s="22" t="str">
        <f t="shared" si="18"/>
        <v>No RABAIS Provided</v>
      </c>
      <c r="D175" s="22" t="str">
        <f t="shared" si="19"/>
        <v>No RABAIS Provided</v>
      </c>
      <c r="E175" s="22" t="str">
        <f t="shared" si="20"/>
        <v>No RABAIS Provided</v>
      </c>
      <c r="F175" s="22" t="str">
        <f t="shared" si="21"/>
        <v>No RABAIS Provided</v>
      </c>
      <c r="G175" s="22" t="str">
        <f t="shared" si="22"/>
        <v>No RABAIS Provided</v>
      </c>
      <c r="H175" s="28"/>
    </row>
    <row r="176" spans="1:8" ht="16.5" thickTop="1" thickBot="1" x14ac:dyDescent="0.3">
      <c r="A176" s="2" t="s">
        <v>375</v>
      </c>
      <c r="B176" s="20">
        <f>VLOOKUP(A176,'Offre financière'!B:G,6,FALSE)</f>
        <v>0</v>
      </c>
      <c r="C176" s="22" t="str">
        <f t="shared" si="18"/>
        <v>No RABAIS Provided</v>
      </c>
      <c r="D176" s="22" t="str">
        <f t="shared" si="19"/>
        <v>No RABAIS Provided</v>
      </c>
      <c r="E176" s="22" t="str">
        <f t="shared" si="20"/>
        <v>No RABAIS Provided</v>
      </c>
      <c r="F176" s="22" t="str">
        <f t="shared" si="21"/>
        <v>No RABAIS Provided</v>
      </c>
      <c r="G176" s="22" t="str">
        <f t="shared" si="22"/>
        <v>No RABAIS Provided</v>
      </c>
      <c r="H176" s="28"/>
    </row>
    <row r="177" spans="1:8" ht="35.25" thickTop="1" thickBot="1" x14ac:dyDescent="0.3">
      <c r="A177" s="16" t="s">
        <v>250</v>
      </c>
      <c r="B177" s="20">
        <f t="shared" ref="B177:G177" si="23">SUM(B176,B175,B174,B173,B172,B171,B170,B169,B168,B167,B166,B165,B164,B163,B162,B161,B160,B159,B158,B157,B155,B154)</f>
        <v>0</v>
      </c>
      <c r="C177" s="20">
        <f t="shared" si="23"/>
        <v>0</v>
      </c>
      <c r="D177" s="20">
        <f t="shared" si="23"/>
        <v>0</v>
      </c>
      <c r="E177" s="20">
        <f t="shared" si="23"/>
        <v>0</v>
      </c>
      <c r="F177" s="20">
        <f t="shared" si="23"/>
        <v>0</v>
      </c>
      <c r="G177" s="20">
        <f t="shared" si="23"/>
        <v>0</v>
      </c>
      <c r="H177" s="21">
        <f>SUM(C177:G177)</f>
        <v>0</v>
      </c>
    </row>
    <row r="178" spans="1:8" ht="16.5" thickTop="1" thickBot="1" x14ac:dyDescent="0.3">
      <c r="A178" s="6" t="s">
        <v>101</v>
      </c>
      <c r="B178" s="12" t="s">
        <v>251</v>
      </c>
      <c r="C178" s="11">
        <f>VLOOKUP(A178,'Offre financière'!B:G,2,FALSE)</f>
        <v>0</v>
      </c>
      <c r="D178" s="11">
        <f>VLOOKUP(A178,'Offre financière'!B:G,3,FALSE)</f>
        <v>0</v>
      </c>
      <c r="E178" s="11">
        <f>VLOOKUP(A178,'Offre financière'!B:G,4,FALSE)</f>
        <v>0</v>
      </c>
      <c r="F178" s="11">
        <f>VLOOKUP(A178,'Offre financière'!B:G,5,FALSE)</f>
        <v>0</v>
      </c>
      <c r="G178" s="11">
        <f>VLOOKUP(A178,'Offre financière'!B:G,6,FALSE)</f>
        <v>0</v>
      </c>
      <c r="H178" s="28"/>
    </row>
    <row r="179" spans="1:8" ht="16.5" thickTop="1" thickBot="1" x14ac:dyDescent="0.3">
      <c r="A179" s="3" t="s">
        <v>376</v>
      </c>
      <c r="B179" s="20">
        <f>VLOOKUP(A179,'Offre financière'!B:G,6,FALSE)</f>
        <v>0</v>
      </c>
      <c r="C179" s="22" t="str">
        <f t="shared" ref="C179:C202" si="24">IF($C$178=0,"No RABAIS Provided",SUM((B179)-(B179*$C$178)))</f>
        <v>No RABAIS Provided</v>
      </c>
      <c r="D179" s="22" t="str">
        <f t="shared" ref="D179:D202" si="25">IF($D$178=0,"No RABAIS Provided",SUM((B179)-(B179*$D$178)))</f>
        <v>No RABAIS Provided</v>
      </c>
      <c r="E179" s="22" t="str">
        <f t="shared" ref="E179:E202" si="26">IF($E$178=0,"No RABAIS Provided",SUM((B179)-(B179*$E$178)))</f>
        <v>No RABAIS Provided</v>
      </c>
      <c r="F179" s="22" t="str">
        <f t="shared" ref="F179:F202" si="27">IF($F$178=0,"No RABAIS Provided",SUM((B179)-(B179*$F$178)))</f>
        <v>No RABAIS Provided</v>
      </c>
      <c r="G179" s="22" t="str">
        <f t="shared" ref="G179:G202" si="28">IF($G$178=0,"No RABAIS Provided",SUM((B179)-(B179*$G$178)))</f>
        <v>No RABAIS Provided</v>
      </c>
      <c r="H179" s="28"/>
    </row>
    <row r="180" spans="1:8" ht="16.5" thickTop="1" thickBot="1" x14ac:dyDescent="0.3">
      <c r="A180" s="2" t="s">
        <v>377</v>
      </c>
      <c r="B180" s="23">
        <f>VLOOKUP(A180,'Offre financière'!B:G,6,FALSE)</f>
        <v>0</v>
      </c>
      <c r="C180" s="24" t="str">
        <f t="shared" si="24"/>
        <v>No RABAIS Provided</v>
      </c>
      <c r="D180" s="24" t="str">
        <f t="shared" si="25"/>
        <v>No RABAIS Provided</v>
      </c>
      <c r="E180" s="24" t="str">
        <f t="shared" si="26"/>
        <v>No RABAIS Provided</v>
      </c>
      <c r="F180" s="24" t="str">
        <f t="shared" si="27"/>
        <v>No RABAIS Provided</v>
      </c>
      <c r="G180" s="24" t="str">
        <f t="shared" si="28"/>
        <v>No RABAIS Provided</v>
      </c>
      <c r="H180" s="28"/>
    </row>
    <row r="181" spans="1:8" ht="16.5" thickTop="1" thickBot="1" x14ac:dyDescent="0.3">
      <c r="A181" s="2" t="s">
        <v>378</v>
      </c>
      <c r="B181" s="20">
        <f>VLOOKUP(A181,'Offre financière'!B:G,6,FALSE)</f>
        <v>0</v>
      </c>
      <c r="C181" s="22" t="str">
        <f t="shared" si="24"/>
        <v>No RABAIS Provided</v>
      </c>
      <c r="D181" s="22" t="str">
        <f t="shared" si="25"/>
        <v>No RABAIS Provided</v>
      </c>
      <c r="E181" s="22" t="str">
        <f t="shared" si="26"/>
        <v>No RABAIS Provided</v>
      </c>
      <c r="F181" s="22" t="str">
        <f t="shared" si="27"/>
        <v>No RABAIS Provided</v>
      </c>
      <c r="G181" s="22" t="str">
        <f t="shared" si="28"/>
        <v>No RABAIS Provided</v>
      </c>
      <c r="H181" s="28"/>
    </row>
    <row r="182" spans="1:8" ht="16.5" thickTop="1" thickBot="1" x14ac:dyDescent="0.3">
      <c r="A182" s="2" t="s">
        <v>379</v>
      </c>
      <c r="B182" s="20">
        <f>VLOOKUP(A182,'Offre financière'!B:G,6,FALSE)</f>
        <v>0</v>
      </c>
      <c r="C182" s="22" t="str">
        <f t="shared" si="24"/>
        <v>No RABAIS Provided</v>
      </c>
      <c r="D182" s="22" t="str">
        <f t="shared" si="25"/>
        <v>No RABAIS Provided</v>
      </c>
      <c r="E182" s="22" t="str">
        <f t="shared" si="26"/>
        <v>No RABAIS Provided</v>
      </c>
      <c r="F182" s="22" t="str">
        <f t="shared" si="27"/>
        <v>No RABAIS Provided</v>
      </c>
      <c r="G182" s="22" t="str">
        <f t="shared" si="28"/>
        <v>No RABAIS Provided</v>
      </c>
      <c r="H182" s="28"/>
    </row>
    <row r="183" spans="1:8" ht="16.5" thickTop="1" thickBot="1" x14ac:dyDescent="0.3">
      <c r="A183" s="2" t="s">
        <v>380</v>
      </c>
      <c r="B183" s="20">
        <f>VLOOKUP(A183,'Offre financière'!B:G,6,FALSE)</f>
        <v>0</v>
      </c>
      <c r="C183" s="22" t="str">
        <f t="shared" si="24"/>
        <v>No RABAIS Provided</v>
      </c>
      <c r="D183" s="22" t="str">
        <f t="shared" si="25"/>
        <v>No RABAIS Provided</v>
      </c>
      <c r="E183" s="22" t="str">
        <f t="shared" si="26"/>
        <v>No RABAIS Provided</v>
      </c>
      <c r="F183" s="22" t="str">
        <f t="shared" si="27"/>
        <v>No RABAIS Provided</v>
      </c>
      <c r="G183" s="22" t="str">
        <f t="shared" si="28"/>
        <v>No RABAIS Provided</v>
      </c>
      <c r="H183" s="28"/>
    </row>
    <row r="184" spans="1:8" ht="16.5" thickTop="1" thickBot="1" x14ac:dyDescent="0.3">
      <c r="A184" s="2" t="s">
        <v>381</v>
      </c>
      <c r="B184" s="23">
        <f>VLOOKUP(A184,'Offre financière'!B:G,6,FALSE)</f>
        <v>0</v>
      </c>
      <c r="C184" s="24" t="str">
        <f t="shared" si="24"/>
        <v>No RABAIS Provided</v>
      </c>
      <c r="D184" s="24" t="str">
        <f t="shared" si="25"/>
        <v>No RABAIS Provided</v>
      </c>
      <c r="E184" s="24" t="str">
        <f t="shared" si="26"/>
        <v>No RABAIS Provided</v>
      </c>
      <c r="F184" s="24" t="str">
        <f t="shared" si="27"/>
        <v>No RABAIS Provided</v>
      </c>
      <c r="G184" s="24" t="str">
        <f t="shared" si="28"/>
        <v>No RABAIS Provided</v>
      </c>
      <c r="H184" s="28"/>
    </row>
    <row r="185" spans="1:8" ht="16.5" thickTop="1" thickBot="1" x14ac:dyDescent="0.3">
      <c r="A185" s="2" t="s">
        <v>382</v>
      </c>
      <c r="B185" s="23">
        <f>VLOOKUP(A185,'Offre financière'!B:G,6,FALSE)</f>
        <v>0</v>
      </c>
      <c r="C185" s="24" t="str">
        <f t="shared" si="24"/>
        <v>No RABAIS Provided</v>
      </c>
      <c r="D185" s="24" t="str">
        <f t="shared" si="25"/>
        <v>No RABAIS Provided</v>
      </c>
      <c r="E185" s="24" t="str">
        <f t="shared" si="26"/>
        <v>No RABAIS Provided</v>
      </c>
      <c r="F185" s="24" t="str">
        <f t="shared" si="27"/>
        <v>No RABAIS Provided</v>
      </c>
      <c r="G185" s="24" t="str">
        <f t="shared" si="28"/>
        <v>No RABAIS Provided</v>
      </c>
      <c r="H185" s="28"/>
    </row>
    <row r="186" spans="1:8" ht="16.5" thickTop="1" thickBot="1" x14ac:dyDescent="0.3">
      <c r="A186" s="2" t="s">
        <v>383</v>
      </c>
      <c r="B186" s="23">
        <f>VLOOKUP(A186,'Offre financière'!B:G,6,FALSE)</f>
        <v>0</v>
      </c>
      <c r="C186" s="24" t="str">
        <f t="shared" si="24"/>
        <v>No RABAIS Provided</v>
      </c>
      <c r="D186" s="24" t="str">
        <f t="shared" si="25"/>
        <v>No RABAIS Provided</v>
      </c>
      <c r="E186" s="24" t="str">
        <f t="shared" si="26"/>
        <v>No RABAIS Provided</v>
      </c>
      <c r="F186" s="24" t="str">
        <f t="shared" si="27"/>
        <v>No RABAIS Provided</v>
      </c>
      <c r="G186" s="24" t="str">
        <f t="shared" si="28"/>
        <v>No RABAIS Provided</v>
      </c>
      <c r="H186" s="28"/>
    </row>
    <row r="187" spans="1:8" ht="16.5" thickTop="1" thickBot="1" x14ac:dyDescent="0.3">
      <c r="A187" s="2" t="s">
        <v>384</v>
      </c>
      <c r="B187" s="20">
        <f>VLOOKUP(A187,'Offre financière'!B:G,6,FALSE)</f>
        <v>0</v>
      </c>
      <c r="C187" s="22" t="str">
        <f t="shared" si="24"/>
        <v>No RABAIS Provided</v>
      </c>
      <c r="D187" s="22" t="str">
        <f t="shared" si="25"/>
        <v>No RABAIS Provided</v>
      </c>
      <c r="E187" s="22" t="str">
        <f t="shared" si="26"/>
        <v>No RABAIS Provided</v>
      </c>
      <c r="F187" s="22" t="str">
        <f t="shared" si="27"/>
        <v>No RABAIS Provided</v>
      </c>
      <c r="G187" s="22" t="str">
        <f t="shared" si="28"/>
        <v>No RABAIS Provided</v>
      </c>
      <c r="H187" s="28"/>
    </row>
    <row r="188" spans="1:8" ht="16.5" thickTop="1" thickBot="1" x14ac:dyDescent="0.3">
      <c r="A188" s="2" t="s">
        <v>385</v>
      </c>
      <c r="B188" s="23">
        <f>VLOOKUP(A188,'Offre financière'!B:G,6,FALSE)</f>
        <v>0</v>
      </c>
      <c r="C188" s="24" t="str">
        <f t="shared" si="24"/>
        <v>No RABAIS Provided</v>
      </c>
      <c r="D188" s="24" t="str">
        <f t="shared" si="25"/>
        <v>No RABAIS Provided</v>
      </c>
      <c r="E188" s="24" t="str">
        <f t="shared" si="26"/>
        <v>No RABAIS Provided</v>
      </c>
      <c r="F188" s="24" t="str">
        <f t="shared" si="27"/>
        <v>No RABAIS Provided</v>
      </c>
      <c r="G188" s="24" t="str">
        <f t="shared" si="28"/>
        <v>No RABAIS Provided</v>
      </c>
      <c r="H188" s="28"/>
    </row>
    <row r="189" spans="1:8" ht="16.5" thickTop="1" thickBot="1" x14ac:dyDescent="0.3">
      <c r="A189" s="2" t="s">
        <v>386</v>
      </c>
      <c r="B189" s="20">
        <f>VLOOKUP(A189,'Offre financière'!B:G,6,FALSE)</f>
        <v>0</v>
      </c>
      <c r="C189" s="22" t="str">
        <f t="shared" si="24"/>
        <v>No RABAIS Provided</v>
      </c>
      <c r="D189" s="22" t="str">
        <f t="shared" si="25"/>
        <v>No RABAIS Provided</v>
      </c>
      <c r="E189" s="22" t="str">
        <f t="shared" si="26"/>
        <v>No RABAIS Provided</v>
      </c>
      <c r="F189" s="22" t="str">
        <f t="shared" si="27"/>
        <v>No RABAIS Provided</v>
      </c>
      <c r="G189" s="22" t="str">
        <f t="shared" si="28"/>
        <v>No RABAIS Provided</v>
      </c>
      <c r="H189" s="28"/>
    </row>
    <row r="190" spans="1:8" ht="16.5" thickTop="1" thickBot="1" x14ac:dyDescent="0.3">
      <c r="A190" s="2" t="s">
        <v>387</v>
      </c>
      <c r="B190" s="20">
        <f>VLOOKUP(A190,'Offre financière'!B:G,6,FALSE)</f>
        <v>0</v>
      </c>
      <c r="C190" s="22" t="str">
        <f t="shared" si="24"/>
        <v>No RABAIS Provided</v>
      </c>
      <c r="D190" s="22" t="str">
        <f t="shared" si="25"/>
        <v>No RABAIS Provided</v>
      </c>
      <c r="E190" s="22" t="str">
        <f t="shared" si="26"/>
        <v>No RABAIS Provided</v>
      </c>
      <c r="F190" s="22" t="str">
        <f t="shared" si="27"/>
        <v>No RABAIS Provided</v>
      </c>
      <c r="G190" s="22" t="str">
        <f t="shared" si="28"/>
        <v>No RABAIS Provided</v>
      </c>
      <c r="H190" s="28"/>
    </row>
    <row r="191" spans="1:8" ht="16.5" thickTop="1" thickBot="1" x14ac:dyDescent="0.3">
      <c r="A191" s="2" t="s">
        <v>388</v>
      </c>
      <c r="B191" s="20">
        <f>VLOOKUP(A191,'Offre financière'!B:G,6,FALSE)</f>
        <v>0</v>
      </c>
      <c r="C191" s="22" t="str">
        <f t="shared" si="24"/>
        <v>No RABAIS Provided</v>
      </c>
      <c r="D191" s="22" t="str">
        <f t="shared" si="25"/>
        <v>No RABAIS Provided</v>
      </c>
      <c r="E191" s="22" t="str">
        <f t="shared" si="26"/>
        <v>No RABAIS Provided</v>
      </c>
      <c r="F191" s="22" t="str">
        <f t="shared" si="27"/>
        <v>No RABAIS Provided</v>
      </c>
      <c r="G191" s="22" t="str">
        <f t="shared" si="28"/>
        <v>No RABAIS Provided</v>
      </c>
      <c r="H191" s="28"/>
    </row>
    <row r="192" spans="1:8" ht="16.5" thickTop="1" thickBot="1" x14ac:dyDescent="0.3">
      <c r="A192" s="2" t="s">
        <v>389</v>
      </c>
      <c r="B192" s="23">
        <f>VLOOKUP(A192,'Offre financière'!B:G,6,FALSE)</f>
        <v>0</v>
      </c>
      <c r="C192" s="24" t="str">
        <f t="shared" si="24"/>
        <v>No RABAIS Provided</v>
      </c>
      <c r="D192" s="24" t="str">
        <f t="shared" si="25"/>
        <v>No RABAIS Provided</v>
      </c>
      <c r="E192" s="24" t="str">
        <f t="shared" si="26"/>
        <v>No RABAIS Provided</v>
      </c>
      <c r="F192" s="24" t="str">
        <f t="shared" si="27"/>
        <v>No RABAIS Provided</v>
      </c>
      <c r="G192" s="24" t="str">
        <f t="shared" si="28"/>
        <v>No RABAIS Provided</v>
      </c>
      <c r="H192" s="28"/>
    </row>
    <row r="193" spans="1:8" ht="16.5" thickTop="1" thickBot="1" x14ac:dyDescent="0.3">
      <c r="A193" s="2" t="s">
        <v>390</v>
      </c>
      <c r="B193" s="23">
        <f>VLOOKUP(A193,'Offre financière'!B:G,6,FALSE)</f>
        <v>0</v>
      </c>
      <c r="C193" s="24" t="str">
        <f t="shared" si="24"/>
        <v>No RABAIS Provided</v>
      </c>
      <c r="D193" s="24" t="str">
        <f t="shared" si="25"/>
        <v>No RABAIS Provided</v>
      </c>
      <c r="E193" s="24" t="str">
        <f t="shared" si="26"/>
        <v>No RABAIS Provided</v>
      </c>
      <c r="F193" s="24" t="str">
        <f t="shared" si="27"/>
        <v>No RABAIS Provided</v>
      </c>
      <c r="G193" s="24" t="str">
        <f t="shared" si="28"/>
        <v>No RABAIS Provided</v>
      </c>
      <c r="H193" s="28"/>
    </row>
    <row r="194" spans="1:8" ht="16.5" thickTop="1" thickBot="1" x14ac:dyDescent="0.3">
      <c r="A194" s="2" t="s">
        <v>391</v>
      </c>
      <c r="B194" s="23">
        <f>VLOOKUP(A194,'Offre financière'!B:G,6,FALSE)</f>
        <v>0</v>
      </c>
      <c r="C194" s="24" t="str">
        <f t="shared" si="24"/>
        <v>No RABAIS Provided</v>
      </c>
      <c r="D194" s="24" t="str">
        <f t="shared" si="25"/>
        <v>No RABAIS Provided</v>
      </c>
      <c r="E194" s="24" t="str">
        <f t="shared" si="26"/>
        <v>No RABAIS Provided</v>
      </c>
      <c r="F194" s="24" t="str">
        <f t="shared" si="27"/>
        <v>No RABAIS Provided</v>
      </c>
      <c r="G194" s="24" t="str">
        <f t="shared" si="28"/>
        <v>No RABAIS Provided</v>
      </c>
      <c r="H194" s="28"/>
    </row>
    <row r="195" spans="1:8" ht="16.5" thickTop="1" thickBot="1" x14ac:dyDescent="0.3">
      <c r="A195" s="2" t="s">
        <v>392</v>
      </c>
      <c r="B195" s="20">
        <f>VLOOKUP(A195,'Offre financière'!B:G,6,FALSE)</f>
        <v>0</v>
      </c>
      <c r="C195" s="22" t="str">
        <f t="shared" si="24"/>
        <v>No RABAIS Provided</v>
      </c>
      <c r="D195" s="22" t="str">
        <f t="shared" si="25"/>
        <v>No RABAIS Provided</v>
      </c>
      <c r="E195" s="22" t="str">
        <f t="shared" si="26"/>
        <v>No RABAIS Provided</v>
      </c>
      <c r="F195" s="22" t="str">
        <f t="shared" si="27"/>
        <v>No RABAIS Provided</v>
      </c>
      <c r="G195" s="22" t="str">
        <f t="shared" si="28"/>
        <v>No RABAIS Provided</v>
      </c>
      <c r="H195" s="28"/>
    </row>
    <row r="196" spans="1:8" ht="16.5" thickTop="1" thickBot="1" x14ac:dyDescent="0.3">
      <c r="A196" s="2" t="s">
        <v>393</v>
      </c>
      <c r="B196" s="23">
        <f>VLOOKUP(A196,'Offre financière'!B:G,6,FALSE)</f>
        <v>0</v>
      </c>
      <c r="C196" s="24" t="str">
        <f t="shared" si="24"/>
        <v>No RABAIS Provided</v>
      </c>
      <c r="D196" s="24" t="str">
        <f t="shared" si="25"/>
        <v>No RABAIS Provided</v>
      </c>
      <c r="E196" s="24" t="str">
        <f t="shared" si="26"/>
        <v>No RABAIS Provided</v>
      </c>
      <c r="F196" s="24" t="str">
        <f t="shared" si="27"/>
        <v>No RABAIS Provided</v>
      </c>
      <c r="G196" s="24" t="str">
        <f t="shared" si="28"/>
        <v>No RABAIS Provided</v>
      </c>
      <c r="H196" s="28"/>
    </row>
    <row r="197" spans="1:8" ht="16.5" thickTop="1" thickBot="1" x14ac:dyDescent="0.3">
      <c r="A197" s="2" t="s">
        <v>394</v>
      </c>
      <c r="B197" s="20">
        <f>VLOOKUP(A197,'Offre financière'!B:G,6,FALSE)</f>
        <v>0</v>
      </c>
      <c r="C197" s="22" t="str">
        <f t="shared" si="24"/>
        <v>No RABAIS Provided</v>
      </c>
      <c r="D197" s="22" t="str">
        <f t="shared" si="25"/>
        <v>No RABAIS Provided</v>
      </c>
      <c r="E197" s="22" t="str">
        <f t="shared" si="26"/>
        <v>No RABAIS Provided</v>
      </c>
      <c r="F197" s="22" t="str">
        <f t="shared" si="27"/>
        <v>No RABAIS Provided</v>
      </c>
      <c r="G197" s="22" t="str">
        <f t="shared" si="28"/>
        <v>No RABAIS Provided</v>
      </c>
      <c r="H197" s="28"/>
    </row>
    <row r="198" spans="1:8" ht="16.5" thickTop="1" thickBot="1" x14ac:dyDescent="0.3">
      <c r="A198" s="2" t="s">
        <v>395</v>
      </c>
      <c r="B198" s="20">
        <f>VLOOKUP(A198,'Offre financière'!B:G,6,FALSE)</f>
        <v>0</v>
      </c>
      <c r="C198" s="22" t="str">
        <f t="shared" si="24"/>
        <v>No RABAIS Provided</v>
      </c>
      <c r="D198" s="22" t="str">
        <f t="shared" si="25"/>
        <v>No RABAIS Provided</v>
      </c>
      <c r="E198" s="22" t="str">
        <f t="shared" si="26"/>
        <v>No RABAIS Provided</v>
      </c>
      <c r="F198" s="22" t="str">
        <f t="shared" si="27"/>
        <v>No RABAIS Provided</v>
      </c>
      <c r="G198" s="22" t="str">
        <f t="shared" si="28"/>
        <v>No RABAIS Provided</v>
      </c>
      <c r="H198" s="28"/>
    </row>
    <row r="199" spans="1:8" ht="16.5" thickTop="1" thickBot="1" x14ac:dyDescent="0.3">
      <c r="A199" s="2" t="s">
        <v>396</v>
      </c>
      <c r="B199" s="20">
        <f>VLOOKUP(A199,'Offre financière'!B:G,6,FALSE)</f>
        <v>0</v>
      </c>
      <c r="C199" s="22" t="str">
        <f t="shared" si="24"/>
        <v>No RABAIS Provided</v>
      </c>
      <c r="D199" s="22" t="str">
        <f t="shared" si="25"/>
        <v>No RABAIS Provided</v>
      </c>
      <c r="E199" s="22" t="str">
        <f t="shared" si="26"/>
        <v>No RABAIS Provided</v>
      </c>
      <c r="F199" s="22" t="str">
        <f t="shared" si="27"/>
        <v>No RABAIS Provided</v>
      </c>
      <c r="G199" s="22" t="str">
        <f t="shared" si="28"/>
        <v>No RABAIS Provided</v>
      </c>
      <c r="H199" s="28"/>
    </row>
    <row r="200" spans="1:8" ht="16.5" thickTop="1" thickBot="1" x14ac:dyDescent="0.3">
      <c r="A200" s="2" t="s">
        <v>397</v>
      </c>
      <c r="B200" s="23">
        <f>VLOOKUP(A200,'Offre financière'!B:G,6,FALSE)</f>
        <v>0</v>
      </c>
      <c r="C200" s="24" t="str">
        <f t="shared" si="24"/>
        <v>No RABAIS Provided</v>
      </c>
      <c r="D200" s="24" t="str">
        <f t="shared" si="25"/>
        <v>No RABAIS Provided</v>
      </c>
      <c r="E200" s="24" t="str">
        <f t="shared" si="26"/>
        <v>No RABAIS Provided</v>
      </c>
      <c r="F200" s="24" t="str">
        <f t="shared" si="27"/>
        <v>No RABAIS Provided</v>
      </c>
      <c r="G200" s="24" t="str">
        <f t="shared" si="28"/>
        <v>No RABAIS Provided</v>
      </c>
      <c r="H200" s="28"/>
    </row>
    <row r="201" spans="1:8" ht="16.5" thickTop="1" thickBot="1" x14ac:dyDescent="0.3">
      <c r="A201" s="2" t="s">
        <v>398</v>
      </c>
      <c r="B201" s="23">
        <f>VLOOKUP(A201,'Offre financière'!B:G,6,FALSE)</f>
        <v>0</v>
      </c>
      <c r="C201" s="24" t="str">
        <f t="shared" si="24"/>
        <v>No RABAIS Provided</v>
      </c>
      <c r="D201" s="24" t="str">
        <f t="shared" si="25"/>
        <v>No RABAIS Provided</v>
      </c>
      <c r="E201" s="24" t="str">
        <f t="shared" si="26"/>
        <v>No RABAIS Provided</v>
      </c>
      <c r="F201" s="24" t="str">
        <f t="shared" si="27"/>
        <v>No RABAIS Provided</v>
      </c>
      <c r="G201" s="24" t="str">
        <f t="shared" si="28"/>
        <v>No RABAIS Provided</v>
      </c>
      <c r="H201" s="28"/>
    </row>
    <row r="202" spans="1:8" ht="16.5" thickTop="1" thickBot="1" x14ac:dyDescent="0.3">
      <c r="A202" s="2" t="s">
        <v>399</v>
      </c>
      <c r="B202" s="23">
        <f>VLOOKUP(A202,'Offre financière'!B:G,6,FALSE)</f>
        <v>0</v>
      </c>
      <c r="C202" s="24" t="str">
        <f t="shared" si="24"/>
        <v>No RABAIS Provided</v>
      </c>
      <c r="D202" s="24" t="str">
        <f t="shared" si="25"/>
        <v>No RABAIS Provided</v>
      </c>
      <c r="E202" s="24" t="str">
        <f t="shared" si="26"/>
        <v>No RABAIS Provided</v>
      </c>
      <c r="F202" s="24" t="str">
        <f t="shared" si="27"/>
        <v>No RABAIS Provided</v>
      </c>
      <c r="G202" s="24" t="str">
        <f t="shared" si="28"/>
        <v>No RABAIS Provided</v>
      </c>
      <c r="H202" s="28"/>
    </row>
    <row r="203" spans="1:8" ht="35.25" thickTop="1" thickBot="1" x14ac:dyDescent="0.3">
      <c r="A203" s="16" t="s">
        <v>250</v>
      </c>
      <c r="B203" s="20">
        <f t="shared" ref="B203:G203" si="29">SUM(B199,B198,B197,B191,B195,B190,B189,B179,B181,B182,B183,B187)</f>
        <v>0</v>
      </c>
      <c r="C203" s="20">
        <f t="shared" si="29"/>
        <v>0</v>
      </c>
      <c r="D203" s="20">
        <f t="shared" si="29"/>
        <v>0</v>
      </c>
      <c r="E203" s="20">
        <f t="shared" si="29"/>
        <v>0</v>
      </c>
      <c r="F203" s="20">
        <f t="shared" si="29"/>
        <v>0</v>
      </c>
      <c r="G203" s="20">
        <f t="shared" si="29"/>
        <v>0</v>
      </c>
      <c r="H203" s="21">
        <f>SUM(C203:G203)</f>
        <v>0</v>
      </c>
    </row>
    <row r="204" spans="1:8" ht="16.5" thickTop="1" thickBot="1" x14ac:dyDescent="0.3">
      <c r="A204" s="6" t="s">
        <v>102</v>
      </c>
      <c r="B204" s="12" t="s">
        <v>251</v>
      </c>
      <c r="C204" s="11">
        <f>VLOOKUP(A204,'Offre financière'!B:G,2,FALSE)</f>
        <v>0</v>
      </c>
      <c r="D204" s="11">
        <f>VLOOKUP(A204,'Offre financière'!B:G,3,FALSE)</f>
        <v>0</v>
      </c>
      <c r="E204" s="11">
        <f>VLOOKUP(A204,'Offre financière'!B:G,4,FALSE)</f>
        <v>0</v>
      </c>
      <c r="F204" s="11">
        <f>VLOOKUP(A204,'Offre financière'!B:G,5,FALSE)</f>
        <v>0</v>
      </c>
      <c r="G204" s="11">
        <f>VLOOKUP(A204,'Offre financière'!B:G,6,FALSE)</f>
        <v>0</v>
      </c>
      <c r="H204" s="28"/>
    </row>
    <row r="205" spans="1:8" ht="16.5" thickTop="1" thickBot="1" x14ac:dyDescent="0.3">
      <c r="A205" s="3" t="s">
        <v>400</v>
      </c>
      <c r="B205" s="20">
        <f>VLOOKUP(A205,'Offre financière'!B:G,6,FALSE)</f>
        <v>0</v>
      </c>
      <c r="C205" s="22" t="str">
        <f t="shared" ref="C205:C213" si="30">IF($C$204=0,"No RABAIS Provided",SUM((B205)-(B205*$C$204)))</f>
        <v>No RABAIS Provided</v>
      </c>
      <c r="D205" s="22" t="str">
        <f t="shared" ref="D205:D213" si="31">IF($D$204=0,"No RABAIS Provided",SUM((B205)-(B205*$D$204)))</f>
        <v>No RABAIS Provided</v>
      </c>
      <c r="E205" s="22" t="str">
        <f t="shared" ref="E205:E213" si="32">IF($E$204=0,"No RABAIS Provided",SUM((B205)-(B205*$E$204)))</f>
        <v>No RABAIS Provided</v>
      </c>
      <c r="F205" s="22" t="str">
        <f t="shared" ref="F205:F213" si="33">IF($F$204=0,"No RABAIS Provided",SUM((B205)-(B205*$F$204)))</f>
        <v>No RABAIS Provided</v>
      </c>
      <c r="G205" s="22" t="str">
        <f t="shared" ref="G205:G213" si="34">IF($G$204=0,"No RABAIS Provided",SUM((B205)-(B205*$G$204)))</f>
        <v>No RABAIS Provided</v>
      </c>
      <c r="H205" s="28"/>
    </row>
    <row r="206" spans="1:8" ht="16.5" thickTop="1" thickBot="1" x14ac:dyDescent="0.3">
      <c r="A206" s="2" t="s">
        <v>401</v>
      </c>
      <c r="B206" s="20">
        <f>VLOOKUP(A206,'Offre financière'!B:G,6,FALSE)</f>
        <v>0</v>
      </c>
      <c r="C206" s="22" t="str">
        <f t="shared" si="30"/>
        <v>No RABAIS Provided</v>
      </c>
      <c r="D206" s="22" t="str">
        <f t="shared" si="31"/>
        <v>No RABAIS Provided</v>
      </c>
      <c r="E206" s="22" t="str">
        <f t="shared" si="32"/>
        <v>No RABAIS Provided</v>
      </c>
      <c r="F206" s="22" t="str">
        <f t="shared" si="33"/>
        <v>No RABAIS Provided</v>
      </c>
      <c r="G206" s="22" t="str">
        <f t="shared" si="34"/>
        <v>No RABAIS Provided</v>
      </c>
      <c r="H206" s="28"/>
    </row>
    <row r="207" spans="1:8" ht="16.5" thickTop="1" thickBot="1" x14ac:dyDescent="0.3">
      <c r="A207" s="2" t="s">
        <v>402</v>
      </c>
      <c r="B207" s="20">
        <f>VLOOKUP(A207,'Offre financière'!B:G,6,FALSE)</f>
        <v>0</v>
      </c>
      <c r="C207" s="22" t="str">
        <f t="shared" si="30"/>
        <v>No RABAIS Provided</v>
      </c>
      <c r="D207" s="22" t="str">
        <f t="shared" si="31"/>
        <v>No RABAIS Provided</v>
      </c>
      <c r="E207" s="22" t="str">
        <f t="shared" si="32"/>
        <v>No RABAIS Provided</v>
      </c>
      <c r="F207" s="22" t="str">
        <f t="shared" si="33"/>
        <v>No RABAIS Provided</v>
      </c>
      <c r="G207" s="22" t="str">
        <f t="shared" si="34"/>
        <v>No RABAIS Provided</v>
      </c>
      <c r="H207" s="28"/>
    </row>
    <row r="208" spans="1:8" ht="16.5" thickTop="1" thickBot="1" x14ac:dyDescent="0.3">
      <c r="A208" s="2" t="s">
        <v>403</v>
      </c>
      <c r="B208" s="20">
        <f>VLOOKUP(A208,'Offre financière'!B:G,6,FALSE)</f>
        <v>0</v>
      </c>
      <c r="C208" s="22" t="str">
        <f t="shared" si="30"/>
        <v>No RABAIS Provided</v>
      </c>
      <c r="D208" s="22" t="str">
        <f t="shared" si="31"/>
        <v>No RABAIS Provided</v>
      </c>
      <c r="E208" s="22" t="str">
        <f t="shared" si="32"/>
        <v>No RABAIS Provided</v>
      </c>
      <c r="F208" s="22" t="str">
        <f t="shared" si="33"/>
        <v>No RABAIS Provided</v>
      </c>
      <c r="G208" s="22" t="str">
        <f t="shared" si="34"/>
        <v>No RABAIS Provided</v>
      </c>
      <c r="H208" s="28"/>
    </row>
    <row r="209" spans="1:8" ht="16.5" thickTop="1" thickBot="1" x14ac:dyDescent="0.3">
      <c r="A209" s="2" t="s">
        <v>404</v>
      </c>
      <c r="B209" s="20">
        <f>VLOOKUP(A209,'Offre financière'!B:G,6,FALSE)</f>
        <v>0</v>
      </c>
      <c r="C209" s="22" t="str">
        <f t="shared" si="30"/>
        <v>No RABAIS Provided</v>
      </c>
      <c r="D209" s="22" t="str">
        <f t="shared" si="31"/>
        <v>No RABAIS Provided</v>
      </c>
      <c r="E209" s="22" t="str">
        <f t="shared" si="32"/>
        <v>No RABAIS Provided</v>
      </c>
      <c r="F209" s="22" t="str">
        <f t="shared" si="33"/>
        <v>No RABAIS Provided</v>
      </c>
      <c r="G209" s="22" t="str">
        <f t="shared" si="34"/>
        <v>No RABAIS Provided</v>
      </c>
      <c r="H209" s="28"/>
    </row>
    <row r="210" spans="1:8" ht="16.5" thickTop="1" thickBot="1" x14ac:dyDescent="0.3">
      <c r="A210" s="2" t="s">
        <v>405</v>
      </c>
      <c r="B210" s="20">
        <f>VLOOKUP(A210,'Offre financière'!B:G,6,FALSE)</f>
        <v>0</v>
      </c>
      <c r="C210" s="22" t="str">
        <f t="shared" si="30"/>
        <v>No RABAIS Provided</v>
      </c>
      <c r="D210" s="22" t="str">
        <f t="shared" si="31"/>
        <v>No RABAIS Provided</v>
      </c>
      <c r="E210" s="22" t="str">
        <f t="shared" si="32"/>
        <v>No RABAIS Provided</v>
      </c>
      <c r="F210" s="22" t="str">
        <f t="shared" si="33"/>
        <v>No RABAIS Provided</v>
      </c>
      <c r="G210" s="22" t="str">
        <f t="shared" si="34"/>
        <v>No RABAIS Provided</v>
      </c>
      <c r="H210" s="28"/>
    </row>
    <row r="211" spans="1:8" ht="16.5" thickTop="1" thickBot="1" x14ac:dyDescent="0.3">
      <c r="A211" s="2" t="s">
        <v>406</v>
      </c>
      <c r="B211" s="20">
        <f>VLOOKUP(A211,'Offre financière'!B:G,6,FALSE)</f>
        <v>0</v>
      </c>
      <c r="C211" s="22" t="str">
        <f t="shared" si="30"/>
        <v>No RABAIS Provided</v>
      </c>
      <c r="D211" s="22" t="str">
        <f t="shared" si="31"/>
        <v>No RABAIS Provided</v>
      </c>
      <c r="E211" s="22" t="str">
        <f t="shared" si="32"/>
        <v>No RABAIS Provided</v>
      </c>
      <c r="F211" s="22" t="str">
        <f t="shared" si="33"/>
        <v>No RABAIS Provided</v>
      </c>
      <c r="G211" s="22" t="str">
        <f t="shared" si="34"/>
        <v>No RABAIS Provided</v>
      </c>
      <c r="H211" s="28"/>
    </row>
    <row r="212" spans="1:8" ht="16.5" thickTop="1" thickBot="1" x14ac:dyDescent="0.3">
      <c r="A212" s="2" t="s">
        <v>407</v>
      </c>
      <c r="B212" s="20">
        <f>VLOOKUP(A212,'Offre financière'!B:G,6,FALSE)</f>
        <v>0</v>
      </c>
      <c r="C212" s="22" t="str">
        <f t="shared" si="30"/>
        <v>No RABAIS Provided</v>
      </c>
      <c r="D212" s="22" t="str">
        <f t="shared" si="31"/>
        <v>No RABAIS Provided</v>
      </c>
      <c r="E212" s="22" t="str">
        <f t="shared" si="32"/>
        <v>No RABAIS Provided</v>
      </c>
      <c r="F212" s="22" t="str">
        <f t="shared" si="33"/>
        <v>No RABAIS Provided</v>
      </c>
      <c r="G212" s="22" t="str">
        <f t="shared" si="34"/>
        <v>No RABAIS Provided</v>
      </c>
      <c r="H212" s="28"/>
    </row>
    <row r="213" spans="1:8" ht="16.5" thickTop="1" thickBot="1" x14ac:dyDescent="0.3">
      <c r="A213" s="2" t="s">
        <v>408</v>
      </c>
      <c r="B213" s="20">
        <f>VLOOKUP(A213,'Offre financière'!B:G,6,FALSE)</f>
        <v>0</v>
      </c>
      <c r="C213" s="22" t="str">
        <f t="shared" si="30"/>
        <v>No RABAIS Provided</v>
      </c>
      <c r="D213" s="22" t="str">
        <f t="shared" si="31"/>
        <v>No RABAIS Provided</v>
      </c>
      <c r="E213" s="22" t="str">
        <f t="shared" si="32"/>
        <v>No RABAIS Provided</v>
      </c>
      <c r="F213" s="22" t="str">
        <f t="shared" si="33"/>
        <v>No RABAIS Provided</v>
      </c>
      <c r="G213" s="22" t="str">
        <f t="shared" si="34"/>
        <v>No RABAIS Provided</v>
      </c>
      <c r="H213" s="28"/>
    </row>
    <row r="214" spans="1:8" ht="35.25" thickTop="1" thickBot="1" x14ac:dyDescent="0.3">
      <c r="A214" s="16" t="s">
        <v>250</v>
      </c>
      <c r="B214" s="20">
        <f t="shared" ref="B214:G214" si="35">SUM(B205:B213)</f>
        <v>0</v>
      </c>
      <c r="C214" s="20">
        <f t="shared" si="35"/>
        <v>0</v>
      </c>
      <c r="D214" s="20">
        <f t="shared" si="35"/>
        <v>0</v>
      </c>
      <c r="E214" s="20">
        <f t="shared" si="35"/>
        <v>0</v>
      </c>
      <c r="F214" s="20">
        <f t="shared" si="35"/>
        <v>0</v>
      </c>
      <c r="G214" s="20">
        <f t="shared" si="35"/>
        <v>0</v>
      </c>
      <c r="H214" s="21">
        <f>SUM(C214:G214)</f>
        <v>0</v>
      </c>
    </row>
    <row r="215" spans="1:8" ht="16.5" thickTop="1" thickBot="1" x14ac:dyDescent="0.3">
      <c r="A215" s="6" t="s">
        <v>103</v>
      </c>
      <c r="B215" s="12" t="s">
        <v>251</v>
      </c>
      <c r="C215" s="11">
        <f>VLOOKUP(A215,'Offre financière'!B:G,2,FALSE)</f>
        <v>0</v>
      </c>
      <c r="D215" s="11">
        <f>VLOOKUP(A215,'Offre financière'!B:G,3,FALSE)</f>
        <v>0</v>
      </c>
      <c r="E215" s="11">
        <f>VLOOKUP(A215,'Offre financière'!B:G,4,FALSE)</f>
        <v>0</v>
      </c>
      <c r="F215" s="11">
        <f>VLOOKUP(A215,'Offre financière'!B:G,5,FALSE)</f>
        <v>0</v>
      </c>
      <c r="G215" s="11">
        <f>VLOOKUP(A215,'Offre financière'!B:G,6,FALSE)</f>
        <v>0</v>
      </c>
      <c r="H215" s="28"/>
    </row>
    <row r="216" spans="1:8" ht="16.5" thickTop="1" thickBot="1" x14ac:dyDescent="0.3">
      <c r="A216" s="3" t="s">
        <v>409</v>
      </c>
      <c r="B216" s="20">
        <f>VLOOKUP(A216,'Offre financière'!B:G,6,FALSE)</f>
        <v>0</v>
      </c>
      <c r="C216" s="22" t="str">
        <f t="shared" ref="C216:C263" si="36">IF($C$215=0,"No RABAIS Provided",SUM((B216)-(B216*$C$215)))</f>
        <v>No RABAIS Provided</v>
      </c>
      <c r="D216" s="22" t="str">
        <f t="shared" ref="D216:D263" si="37">IF($D$215=0,"No RABAIS Provided",SUM((B216)-(B216*$D$215)))</f>
        <v>No RABAIS Provided</v>
      </c>
      <c r="E216" s="22" t="str">
        <f t="shared" ref="E216:E263" si="38">IF($E$215=0,"No RABAIS Provided",SUM((B216)-(B216*$E$215)))</f>
        <v>No RABAIS Provided</v>
      </c>
      <c r="F216" s="22" t="str">
        <f t="shared" ref="F216:F263" si="39">IF($F$215=0,"No RABAIS Provided",SUM((B216)-(B216*$F$215)))</f>
        <v>No RABAIS Provided</v>
      </c>
      <c r="G216" s="22" t="str">
        <f t="shared" ref="G216:G263" si="40">IF($G$215=0,"No RABAIS Provided",SUM((B216)-(B216*$G$215)))</f>
        <v>No RABAIS Provided</v>
      </c>
      <c r="H216" s="28"/>
    </row>
    <row r="217" spans="1:8" ht="16.5" thickTop="1" thickBot="1" x14ac:dyDescent="0.3">
      <c r="A217" s="2" t="s">
        <v>410</v>
      </c>
      <c r="B217" s="20">
        <f>VLOOKUP(A217,'Offre financière'!B:G,6,FALSE)</f>
        <v>0</v>
      </c>
      <c r="C217" s="22" t="str">
        <f t="shared" si="36"/>
        <v>No RABAIS Provided</v>
      </c>
      <c r="D217" s="22" t="str">
        <f t="shared" si="37"/>
        <v>No RABAIS Provided</v>
      </c>
      <c r="E217" s="22" t="str">
        <f t="shared" si="38"/>
        <v>No RABAIS Provided</v>
      </c>
      <c r="F217" s="22" t="str">
        <f t="shared" si="39"/>
        <v>No RABAIS Provided</v>
      </c>
      <c r="G217" s="22" t="str">
        <f t="shared" si="40"/>
        <v>No RABAIS Provided</v>
      </c>
      <c r="H217" s="28"/>
    </row>
    <row r="218" spans="1:8" ht="16.5" thickTop="1" thickBot="1" x14ac:dyDescent="0.3">
      <c r="A218" s="2" t="s">
        <v>411</v>
      </c>
      <c r="B218" s="23">
        <f>VLOOKUP(A218,'Offre financière'!B:G,6,FALSE)</f>
        <v>0</v>
      </c>
      <c r="C218" s="24" t="str">
        <f t="shared" si="36"/>
        <v>No RABAIS Provided</v>
      </c>
      <c r="D218" s="24" t="str">
        <f t="shared" si="37"/>
        <v>No RABAIS Provided</v>
      </c>
      <c r="E218" s="24" t="str">
        <f t="shared" si="38"/>
        <v>No RABAIS Provided</v>
      </c>
      <c r="F218" s="24" t="str">
        <f t="shared" si="39"/>
        <v>No RABAIS Provided</v>
      </c>
      <c r="G218" s="24" t="str">
        <f t="shared" si="40"/>
        <v>No RABAIS Provided</v>
      </c>
      <c r="H218" s="28"/>
    </row>
    <row r="219" spans="1:8" ht="16.5" thickTop="1" thickBot="1" x14ac:dyDescent="0.3">
      <c r="A219" s="2" t="s">
        <v>412</v>
      </c>
      <c r="B219" s="23">
        <f>VLOOKUP(A219,'Offre financière'!B:G,6,FALSE)</f>
        <v>0</v>
      </c>
      <c r="C219" s="24" t="str">
        <f t="shared" si="36"/>
        <v>No RABAIS Provided</v>
      </c>
      <c r="D219" s="24" t="str">
        <f t="shared" si="37"/>
        <v>No RABAIS Provided</v>
      </c>
      <c r="E219" s="24" t="str">
        <f t="shared" si="38"/>
        <v>No RABAIS Provided</v>
      </c>
      <c r="F219" s="24" t="str">
        <f t="shared" si="39"/>
        <v>No RABAIS Provided</v>
      </c>
      <c r="G219" s="24" t="str">
        <f t="shared" si="40"/>
        <v>No RABAIS Provided</v>
      </c>
      <c r="H219" s="28"/>
    </row>
    <row r="220" spans="1:8" ht="16.5" thickTop="1" thickBot="1" x14ac:dyDescent="0.3">
      <c r="A220" s="2" t="s">
        <v>413</v>
      </c>
      <c r="B220" s="20">
        <f>VLOOKUP(A220,'Offre financière'!B:G,6,FALSE)</f>
        <v>0</v>
      </c>
      <c r="C220" s="22" t="str">
        <f t="shared" si="36"/>
        <v>No RABAIS Provided</v>
      </c>
      <c r="D220" s="22" t="str">
        <f t="shared" si="37"/>
        <v>No RABAIS Provided</v>
      </c>
      <c r="E220" s="22" t="str">
        <f t="shared" si="38"/>
        <v>No RABAIS Provided</v>
      </c>
      <c r="F220" s="22" t="str">
        <f t="shared" si="39"/>
        <v>No RABAIS Provided</v>
      </c>
      <c r="G220" s="22" t="str">
        <f t="shared" si="40"/>
        <v>No RABAIS Provided</v>
      </c>
      <c r="H220" s="28"/>
    </row>
    <row r="221" spans="1:8" ht="16.5" thickTop="1" thickBot="1" x14ac:dyDescent="0.3">
      <c r="A221" s="2" t="s">
        <v>414</v>
      </c>
      <c r="B221" s="20">
        <f>VLOOKUP(A221,'Offre financière'!B:G,6,FALSE)</f>
        <v>0</v>
      </c>
      <c r="C221" s="22" t="str">
        <f t="shared" si="36"/>
        <v>No RABAIS Provided</v>
      </c>
      <c r="D221" s="22" t="str">
        <f t="shared" si="37"/>
        <v>No RABAIS Provided</v>
      </c>
      <c r="E221" s="22" t="str">
        <f t="shared" si="38"/>
        <v>No RABAIS Provided</v>
      </c>
      <c r="F221" s="22" t="str">
        <f t="shared" si="39"/>
        <v>No RABAIS Provided</v>
      </c>
      <c r="G221" s="22" t="str">
        <f t="shared" si="40"/>
        <v>No RABAIS Provided</v>
      </c>
      <c r="H221" s="28"/>
    </row>
    <row r="222" spans="1:8" ht="16.5" thickTop="1" thickBot="1" x14ac:dyDescent="0.3">
      <c r="A222" s="2" t="s">
        <v>415</v>
      </c>
      <c r="B222" s="20">
        <f>VLOOKUP(A222,'Offre financière'!B:G,6,FALSE)</f>
        <v>0</v>
      </c>
      <c r="C222" s="22" t="str">
        <f t="shared" si="36"/>
        <v>No RABAIS Provided</v>
      </c>
      <c r="D222" s="22" t="str">
        <f t="shared" si="37"/>
        <v>No RABAIS Provided</v>
      </c>
      <c r="E222" s="22" t="str">
        <f t="shared" si="38"/>
        <v>No RABAIS Provided</v>
      </c>
      <c r="F222" s="22" t="str">
        <f t="shared" si="39"/>
        <v>No RABAIS Provided</v>
      </c>
      <c r="G222" s="22" t="str">
        <f t="shared" si="40"/>
        <v>No RABAIS Provided</v>
      </c>
      <c r="H222" s="28"/>
    </row>
    <row r="223" spans="1:8" ht="16.5" thickTop="1" thickBot="1" x14ac:dyDescent="0.3">
      <c r="A223" s="2" t="s">
        <v>416</v>
      </c>
      <c r="B223" s="20">
        <f>VLOOKUP(A223,'Offre financière'!B:G,6,FALSE)</f>
        <v>0</v>
      </c>
      <c r="C223" s="22" t="str">
        <f t="shared" si="36"/>
        <v>No RABAIS Provided</v>
      </c>
      <c r="D223" s="22" t="str">
        <f t="shared" si="37"/>
        <v>No RABAIS Provided</v>
      </c>
      <c r="E223" s="22" t="str">
        <f t="shared" si="38"/>
        <v>No RABAIS Provided</v>
      </c>
      <c r="F223" s="22" t="str">
        <f t="shared" si="39"/>
        <v>No RABAIS Provided</v>
      </c>
      <c r="G223" s="22" t="str">
        <f t="shared" si="40"/>
        <v>No RABAIS Provided</v>
      </c>
      <c r="H223" s="28"/>
    </row>
    <row r="224" spans="1:8" ht="16.5" thickTop="1" thickBot="1" x14ac:dyDescent="0.3">
      <c r="A224" s="2" t="s">
        <v>417</v>
      </c>
      <c r="B224" s="20">
        <f>VLOOKUP(A224,'Offre financière'!B:G,6,FALSE)</f>
        <v>0</v>
      </c>
      <c r="C224" s="22" t="str">
        <f t="shared" si="36"/>
        <v>No RABAIS Provided</v>
      </c>
      <c r="D224" s="22" t="str">
        <f t="shared" si="37"/>
        <v>No RABAIS Provided</v>
      </c>
      <c r="E224" s="22" t="str">
        <f t="shared" si="38"/>
        <v>No RABAIS Provided</v>
      </c>
      <c r="F224" s="22" t="str">
        <f t="shared" si="39"/>
        <v>No RABAIS Provided</v>
      </c>
      <c r="G224" s="22" t="str">
        <f t="shared" si="40"/>
        <v>No RABAIS Provided</v>
      </c>
      <c r="H224" s="28"/>
    </row>
    <row r="225" spans="1:8" ht="16.5" thickTop="1" thickBot="1" x14ac:dyDescent="0.3">
      <c r="A225" s="2" t="s">
        <v>418</v>
      </c>
      <c r="B225" s="20">
        <f>VLOOKUP(A225,'Offre financière'!B:G,6,FALSE)</f>
        <v>0</v>
      </c>
      <c r="C225" s="22" t="str">
        <f t="shared" si="36"/>
        <v>No RABAIS Provided</v>
      </c>
      <c r="D225" s="22" t="str">
        <f t="shared" si="37"/>
        <v>No RABAIS Provided</v>
      </c>
      <c r="E225" s="22" t="str">
        <f t="shared" si="38"/>
        <v>No RABAIS Provided</v>
      </c>
      <c r="F225" s="22" t="str">
        <f t="shared" si="39"/>
        <v>No RABAIS Provided</v>
      </c>
      <c r="G225" s="22" t="str">
        <f t="shared" si="40"/>
        <v>No RABAIS Provided</v>
      </c>
      <c r="H225" s="28"/>
    </row>
    <row r="226" spans="1:8" ht="16.5" thickTop="1" thickBot="1" x14ac:dyDescent="0.3">
      <c r="A226" s="2" t="s">
        <v>419</v>
      </c>
      <c r="B226" s="23">
        <f>VLOOKUP(A226,'Offre financière'!B:G,6,FALSE)</f>
        <v>0</v>
      </c>
      <c r="C226" s="24" t="str">
        <f t="shared" si="36"/>
        <v>No RABAIS Provided</v>
      </c>
      <c r="D226" s="24" t="str">
        <f t="shared" si="37"/>
        <v>No RABAIS Provided</v>
      </c>
      <c r="E226" s="24" t="str">
        <f t="shared" si="38"/>
        <v>No RABAIS Provided</v>
      </c>
      <c r="F226" s="24" t="str">
        <f t="shared" si="39"/>
        <v>No RABAIS Provided</v>
      </c>
      <c r="G226" s="24" t="str">
        <f t="shared" si="40"/>
        <v>No RABAIS Provided</v>
      </c>
      <c r="H226" s="28"/>
    </row>
    <row r="227" spans="1:8" ht="16.5" thickTop="1" thickBot="1" x14ac:dyDescent="0.3">
      <c r="A227" s="2" t="s">
        <v>420</v>
      </c>
      <c r="B227" s="23">
        <f>VLOOKUP(A227,'Offre financière'!B:G,6,FALSE)</f>
        <v>0</v>
      </c>
      <c r="C227" s="24" t="str">
        <f t="shared" si="36"/>
        <v>No RABAIS Provided</v>
      </c>
      <c r="D227" s="24" t="str">
        <f t="shared" si="37"/>
        <v>No RABAIS Provided</v>
      </c>
      <c r="E227" s="24" t="str">
        <f t="shared" si="38"/>
        <v>No RABAIS Provided</v>
      </c>
      <c r="F227" s="24" t="str">
        <f t="shared" si="39"/>
        <v>No RABAIS Provided</v>
      </c>
      <c r="G227" s="24" t="str">
        <f t="shared" si="40"/>
        <v>No RABAIS Provided</v>
      </c>
      <c r="H227" s="28"/>
    </row>
    <row r="228" spans="1:8" ht="16.5" thickTop="1" thickBot="1" x14ac:dyDescent="0.3">
      <c r="A228" s="2" t="s">
        <v>421</v>
      </c>
      <c r="B228" s="23">
        <f>VLOOKUP(A228,'Offre financière'!B:G,6,FALSE)</f>
        <v>0</v>
      </c>
      <c r="C228" s="24" t="str">
        <f t="shared" si="36"/>
        <v>No RABAIS Provided</v>
      </c>
      <c r="D228" s="24" t="str">
        <f t="shared" si="37"/>
        <v>No RABAIS Provided</v>
      </c>
      <c r="E228" s="24" t="str">
        <f t="shared" si="38"/>
        <v>No RABAIS Provided</v>
      </c>
      <c r="F228" s="24" t="str">
        <f t="shared" si="39"/>
        <v>No RABAIS Provided</v>
      </c>
      <c r="G228" s="24" t="str">
        <f t="shared" si="40"/>
        <v>No RABAIS Provided</v>
      </c>
      <c r="H228" s="28"/>
    </row>
    <row r="229" spans="1:8" ht="16.5" thickTop="1" thickBot="1" x14ac:dyDescent="0.3">
      <c r="A229" s="2" t="s">
        <v>422</v>
      </c>
      <c r="B229" s="23">
        <f>VLOOKUP(A229,'Offre financière'!B:G,6,FALSE)</f>
        <v>0</v>
      </c>
      <c r="C229" s="24" t="str">
        <f t="shared" si="36"/>
        <v>No RABAIS Provided</v>
      </c>
      <c r="D229" s="24" t="str">
        <f t="shared" si="37"/>
        <v>No RABAIS Provided</v>
      </c>
      <c r="E229" s="24" t="str">
        <f t="shared" si="38"/>
        <v>No RABAIS Provided</v>
      </c>
      <c r="F229" s="24" t="str">
        <f t="shared" si="39"/>
        <v>No RABAIS Provided</v>
      </c>
      <c r="G229" s="24" t="str">
        <f t="shared" si="40"/>
        <v>No RABAIS Provided</v>
      </c>
      <c r="H229" s="28"/>
    </row>
    <row r="230" spans="1:8" ht="16.5" thickTop="1" thickBot="1" x14ac:dyDescent="0.3">
      <c r="A230" s="2" t="s">
        <v>423</v>
      </c>
      <c r="B230" s="23">
        <f>VLOOKUP(A230,'Offre financière'!B:G,6,FALSE)</f>
        <v>0</v>
      </c>
      <c r="C230" s="24" t="str">
        <f t="shared" si="36"/>
        <v>No RABAIS Provided</v>
      </c>
      <c r="D230" s="24" t="str">
        <f t="shared" si="37"/>
        <v>No RABAIS Provided</v>
      </c>
      <c r="E230" s="24" t="str">
        <f t="shared" si="38"/>
        <v>No RABAIS Provided</v>
      </c>
      <c r="F230" s="24" t="str">
        <f t="shared" si="39"/>
        <v>No RABAIS Provided</v>
      </c>
      <c r="G230" s="24" t="str">
        <f t="shared" si="40"/>
        <v>No RABAIS Provided</v>
      </c>
      <c r="H230" s="28"/>
    </row>
    <row r="231" spans="1:8" ht="16.5" thickTop="1" thickBot="1" x14ac:dyDescent="0.3">
      <c r="A231" s="2" t="s">
        <v>424</v>
      </c>
      <c r="B231" s="23">
        <f>VLOOKUP(A231,'Offre financière'!B:G,6,FALSE)</f>
        <v>0</v>
      </c>
      <c r="C231" s="24" t="str">
        <f t="shared" si="36"/>
        <v>No RABAIS Provided</v>
      </c>
      <c r="D231" s="24" t="str">
        <f t="shared" si="37"/>
        <v>No RABAIS Provided</v>
      </c>
      <c r="E231" s="24" t="str">
        <f t="shared" si="38"/>
        <v>No RABAIS Provided</v>
      </c>
      <c r="F231" s="24" t="str">
        <f t="shared" si="39"/>
        <v>No RABAIS Provided</v>
      </c>
      <c r="G231" s="24" t="str">
        <f t="shared" si="40"/>
        <v>No RABAIS Provided</v>
      </c>
      <c r="H231" s="28"/>
    </row>
    <row r="232" spans="1:8" ht="16.5" thickTop="1" thickBot="1" x14ac:dyDescent="0.3">
      <c r="A232" s="2" t="s">
        <v>425</v>
      </c>
      <c r="B232" s="20">
        <f>VLOOKUP(A232,'Offre financière'!B:G,6,FALSE)</f>
        <v>0</v>
      </c>
      <c r="C232" s="22" t="str">
        <f t="shared" si="36"/>
        <v>No RABAIS Provided</v>
      </c>
      <c r="D232" s="22" t="str">
        <f t="shared" si="37"/>
        <v>No RABAIS Provided</v>
      </c>
      <c r="E232" s="22" t="str">
        <f t="shared" si="38"/>
        <v>No RABAIS Provided</v>
      </c>
      <c r="F232" s="22" t="str">
        <f t="shared" si="39"/>
        <v>No RABAIS Provided</v>
      </c>
      <c r="G232" s="22" t="str">
        <f t="shared" si="40"/>
        <v>No RABAIS Provided</v>
      </c>
      <c r="H232" s="28"/>
    </row>
    <row r="233" spans="1:8" ht="16.5" thickTop="1" thickBot="1" x14ac:dyDescent="0.3">
      <c r="A233" s="2" t="s">
        <v>426</v>
      </c>
      <c r="B233" s="20">
        <f>VLOOKUP(A233,'Offre financière'!B:G,6,FALSE)</f>
        <v>0</v>
      </c>
      <c r="C233" s="22" t="str">
        <f t="shared" si="36"/>
        <v>No RABAIS Provided</v>
      </c>
      <c r="D233" s="22" t="str">
        <f t="shared" si="37"/>
        <v>No RABAIS Provided</v>
      </c>
      <c r="E233" s="22" t="str">
        <f t="shared" si="38"/>
        <v>No RABAIS Provided</v>
      </c>
      <c r="F233" s="22" t="str">
        <f t="shared" si="39"/>
        <v>No RABAIS Provided</v>
      </c>
      <c r="G233" s="22" t="str">
        <f t="shared" si="40"/>
        <v>No RABAIS Provided</v>
      </c>
      <c r="H233" s="28"/>
    </row>
    <row r="234" spans="1:8" ht="16.5" thickTop="1" thickBot="1" x14ac:dyDescent="0.3">
      <c r="A234" s="2" t="s">
        <v>427</v>
      </c>
      <c r="B234" s="23">
        <f>VLOOKUP(A234,'Offre financière'!B:G,6,FALSE)</f>
        <v>0</v>
      </c>
      <c r="C234" s="24" t="str">
        <f t="shared" si="36"/>
        <v>No RABAIS Provided</v>
      </c>
      <c r="D234" s="24" t="str">
        <f t="shared" si="37"/>
        <v>No RABAIS Provided</v>
      </c>
      <c r="E234" s="24" t="str">
        <f t="shared" si="38"/>
        <v>No RABAIS Provided</v>
      </c>
      <c r="F234" s="24" t="str">
        <f t="shared" si="39"/>
        <v>No RABAIS Provided</v>
      </c>
      <c r="G234" s="24" t="str">
        <f t="shared" si="40"/>
        <v>No RABAIS Provided</v>
      </c>
      <c r="H234" s="28"/>
    </row>
    <row r="235" spans="1:8" ht="16.5" thickTop="1" thickBot="1" x14ac:dyDescent="0.3">
      <c r="A235" s="2" t="s">
        <v>428</v>
      </c>
      <c r="B235" s="23">
        <f>VLOOKUP(A235,'Offre financière'!B:G,6,FALSE)</f>
        <v>0</v>
      </c>
      <c r="C235" s="24" t="str">
        <f t="shared" si="36"/>
        <v>No RABAIS Provided</v>
      </c>
      <c r="D235" s="24" t="str">
        <f t="shared" si="37"/>
        <v>No RABAIS Provided</v>
      </c>
      <c r="E235" s="24" t="str">
        <f t="shared" si="38"/>
        <v>No RABAIS Provided</v>
      </c>
      <c r="F235" s="24" t="str">
        <f t="shared" si="39"/>
        <v>No RABAIS Provided</v>
      </c>
      <c r="G235" s="24" t="str">
        <f t="shared" si="40"/>
        <v>No RABAIS Provided</v>
      </c>
      <c r="H235" s="28"/>
    </row>
    <row r="236" spans="1:8" ht="16.5" thickTop="1" thickBot="1" x14ac:dyDescent="0.3">
      <c r="A236" s="2" t="s">
        <v>429</v>
      </c>
      <c r="B236" s="20">
        <f>VLOOKUP(A236,'Offre financière'!B:G,6,FALSE)</f>
        <v>0</v>
      </c>
      <c r="C236" s="22" t="str">
        <f t="shared" si="36"/>
        <v>No RABAIS Provided</v>
      </c>
      <c r="D236" s="22" t="str">
        <f t="shared" si="37"/>
        <v>No RABAIS Provided</v>
      </c>
      <c r="E236" s="22" t="str">
        <f t="shared" si="38"/>
        <v>No RABAIS Provided</v>
      </c>
      <c r="F236" s="22" t="str">
        <f t="shared" si="39"/>
        <v>No RABAIS Provided</v>
      </c>
      <c r="G236" s="22" t="str">
        <f t="shared" si="40"/>
        <v>No RABAIS Provided</v>
      </c>
      <c r="H236" s="28"/>
    </row>
    <row r="237" spans="1:8" ht="16.5" thickTop="1" thickBot="1" x14ac:dyDescent="0.3">
      <c r="A237" s="2" t="s">
        <v>430</v>
      </c>
      <c r="B237" s="20">
        <f>VLOOKUP(A237,'Offre financière'!B:G,6,FALSE)</f>
        <v>0</v>
      </c>
      <c r="C237" s="22" t="str">
        <f t="shared" si="36"/>
        <v>No RABAIS Provided</v>
      </c>
      <c r="D237" s="22" t="str">
        <f t="shared" si="37"/>
        <v>No RABAIS Provided</v>
      </c>
      <c r="E237" s="22" t="str">
        <f t="shared" si="38"/>
        <v>No RABAIS Provided</v>
      </c>
      <c r="F237" s="22" t="str">
        <f t="shared" si="39"/>
        <v>No RABAIS Provided</v>
      </c>
      <c r="G237" s="22" t="str">
        <f t="shared" si="40"/>
        <v>No RABAIS Provided</v>
      </c>
      <c r="H237" s="28"/>
    </row>
    <row r="238" spans="1:8" ht="16.5" thickTop="1" thickBot="1" x14ac:dyDescent="0.3">
      <c r="A238" s="2" t="s">
        <v>431</v>
      </c>
      <c r="B238" s="20">
        <f>VLOOKUP(A238,'Offre financière'!B:G,6,FALSE)</f>
        <v>0</v>
      </c>
      <c r="C238" s="22" t="str">
        <f t="shared" si="36"/>
        <v>No RABAIS Provided</v>
      </c>
      <c r="D238" s="22" t="str">
        <f t="shared" si="37"/>
        <v>No RABAIS Provided</v>
      </c>
      <c r="E238" s="22" t="str">
        <f t="shared" si="38"/>
        <v>No RABAIS Provided</v>
      </c>
      <c r="F238" s="22" t="str">
        <f t="shared" si="39"/>
        <v>No RABAIS Provided</v>
      </c>
      <c r="G238" s="22" t="str">
        <f t="shared" si="40"/>
        <v>No RABAIS Provided</v>
      </c>
      <c r="H238" s="28"/>
    </row>
    <row r="239" spans="1:8" ht="16.5" thickTop="1" thickBot="1" x14ac:dyDescent="0.3">
      <c r="A239" s="2" t="s">
        <v>432</v>
      </c>
      <c r="B239" s="20">
        <f>VLOOKUP(A239,'Offre financière'!B:G,6,FALSE)</f>
        <v>0</v>
      </c>
      <c r="C239" s="22" t="str">
        <f t="shared" si="36"/>
        <v>No RABAIS Provided</v>
      </c>
      <c r="D239" s="22" t="str">
        <f t="shared" si="37"/>
        <v>No RABAIS Provided</v>
      </c>
      <c r="E239" s="22" t="str">
        <f t="shared" si="38"/>
        <v>No RABAIS Provided</v>
      </c>
      <c r="F239" s="22" t="str">
        <f t="shared" si="39"/>
        <v>No RABAIS Provided</v>
      </c>
      <c r="G239" s="22" t="str">
        <f t="shared" si="40"/>
        <v>No RABAIS Provided</v>
      </c>
      <c r="H239" s="28"/>
    </row>
    <row r="240" spans="1:8" ht="16.5" thickTop="1" thickBot="1" x14ac:dyDescent="0.3">
      <c r="A240" s="2" t="s">
        <v>433</v>
      </c>
      <c r="B240" s="20">
        <f>VLOOKUP(A240,'Offre financière'!B:G,6,FALSE)</f>
        <v>0</v>
      </c>
      <c r="C240" s="22" t="str">
        <f t="shared" si="36"/>
        <v>No RABAIS Provided</v>
      </c>
      <c r="D240" s="22" t="str">
        <f t="shared" si="37"/>
        <v>No RABAIS Provided</v>
      </c>
      <c r="E240" s="22" t="str">
        <f t="shared" si="38"/>
        <v>No RABAIS Provided</v>
      </c>
      <c r="F240" s="22" t="str">
        <f t="shared" si="39"/>
        <v>No RABAIS Provided</v>
      </c>
      <c r="G240" s="22" t="str">
        <f t="shared" si="40"/>
        <v>No RABAIS Provided</v>
      </c>
      <c r="H240" s="28"/>
    </row>
    <row r="241" spans="1:8" ht="16.5" thickTop="1" thickBot="1" x14ac:dyDescent="0.3">
      <c r="A241" s="2" t="s">
        <v>434</v>
      </c>
      <c r="B241" s="20">
        <f>VLOOKUP(A241,'Offre financière'!B:G,6,FALSE)</f>
        <v>0</v>
      </c>
      <c r="C241" s="22" t="str">
        <f t="shared" si="36"/>
        <v>No RABAIS Provided</v>
      </c>
      <c r="D241" s="22" t="str">
        <f t="shared" si="37"/>
        <v>No RABAIS Provided</v>
      </c>
      <c r="E241" s="22" t="str">
        <f t="shared" si="38"/>
        <v>No RABAIS Provided</v>
      </c>
      <c r="F241" s="22" t="str">
        <f t="shared" si="39"/>
        <v>No RABAIS Provided</v>
      </c>
      <c r="G241" s="22" t="str">
        <f t="shared" si="40"/>
        <v>No RABAIS Provided</v>
      </c>
      <c r="H241" s="28"/>
    </row>
    <row r="242" spans="1:8" ht="16.5" thickTop="1" thickBot="1" x14ac:dyDescent="0.3">
      <c r="A242" s="2" t="s">
        <v>435</v>
      </c>
      <c r="B242" s="23">
        <f>VLOOKUP(A242,'Offre financière'!B:G,6,FALSE)</f>
        <v>0</v>
      </c>
      <c r="C242" s="24" t="str">
        <f t="shared" si="36"/>
        <v>No RABAIS Provided</v>
      </c>
      <c r="D242" s="24" t="str">
        <f t="shared" si="37"/>
        <v>No RABAIS Provided</v>
      </c>
      <c r="E242" s="24" t="str">
        <f t="shared" si="38"/>
        <v>No RABAIS Provided</v>
      </c>
      <c r="F242" s="24" t="str">
        <f t="shared" si="39"/>
        <v>No RABAIS Provided</v>
      </c>
      <c r="G242" s="24" t="str">
        <f t="shared" si="40"/>
        <v>No RABAIS Provided</v>
      </c>
      <c r="H242" s="28"/>
    </row>
    <row r="243" spans="1:8" ht="16.5" thickTop="1" thickBot="1" x14ac:dyDescent="0.3">
      <c r="A243" s="2" t="s">
        <v>436</v>
      </c>
      <c r="B243" s="23">
        <f>VLOOKUP(A243,'Offre financière'!B:G,6,FALSE)</f>
        <v>0</v>
      </c>
      <c r="C243" s="24" t="str">
        <f t="shared" si="36"/>
        <v>No RABAIS Provided</v>
      </c>
      <c r="D243" s="24" t="str">
        <f t="shared" si="37"/>
        <v>No RABAIS Provided</v>
      </c>
      <c r="E243" s="24" t="str">
        <f t="shared" si="38"/>
        <v>No RABAIS Provided</v>
      </c>
      <c r="F243" s="24" t="str">
        <f t="shared" si="39"/>
        <v>No RABAIS Provided</v>
      </c>
      <c r="G243" s="24" t="str">
        <f t="shared" si="40"/>
        <v>No RABAIS Provided</v>
      </c>
      <c r="H243" s="28"/>
    </row>
    <row r="244" spans="1:8" ht="16.5" thickTop="1" thickBot="1" x14ac:dyDescent="0.3">
      <c r="A244" s="2" t="s">
        <v>437</v>
      </c>
      <c r="B244" s="23">
        <f>VLOOKUP(A244,'Offre financière'!B:G,6,FALSE)</f>
        <v>0</v>
      </c>
      <c r="C244" s="24" t="str">
        <f t="shared" si="36"/>
        <v>No RABAIS Provided</v>
      </c>
      <c r="D244" s="24" t="str">
        <f t="shared" si="37"/>
        <v>No RABAIS Provided</v>
      </c>
      <c r="E244" s="24" t="str">
        <f t="shared" si="38"/>
        <v>No RABAIS Provided</v>
      </c>
      <c r="F244" s="24" t="str">
        <f t="shared" si="39"/>
        <v>No RABAIS Provided</v>
      </c>
      <c r="G244" s="24" t="str">
        <f t="shared" si="40"/>
        <v>No RABAIS Provided</v>
      </c>
      <c r="H244" s="28"/>
    </row>
    <row r="245" spans="1:8" ht="16.5" thickTop="1" thickBot="1" x14ac:dyDescent="0.3">
      <c r="A245" s="2" t="s">
        <v>438</v>
      </c>
      <c r="B245" s="23">
        <f>VLOOKUP(A245,'Offre financière'!B:G,6,FALSE)</f>
        <v>0</v>
      </c>
      <c r="C245" s="24" t="str">
        <f t="shared" si="36"/>
        <v>No RABAIS Provided</v>
      </c>
      <c r="D245" s="24" t="str">
        <f t="shared" si="37"/>
        <v>No RABAIS Provided</v>
      </c>
      <c r="E245" s="24" t="str">
        <f t="shared" si="38"/>
        <v>No RABAIS Provided</v>
      </c>
      <c r="F245" s="24" t="str">
        <f t="shared" si="39"/>
        <v>No RABAIS Provided</v>
      </c>
      <c r="G245" s="24" t="str">
        <f t="shared" si="40"/>
        <v>No RABAIS Provided</v>
      </c>
      <c r="H245" s="28"/>
    </row>
    <row r="246" spans="1:8" ht="16.5" thickTop="1" thickBot="1" x14ac:dyDescent="0.3">
      <c r="A246" s="2" t="s">
        <v>439</v>
      </c>
      <c r="B246" s="23">
        <f>VLOOKUP(A246,'Offre financière'!B:G,6,FALSE)</f>
        <v>0</v>
      </c>
      <c r="C246" s="24" t="str">
        <f t="shared" si="36"/>
        <v>No RABAIS Provided</v>
      </c>
      <c r="D246" s="24" t="str">
        <f t="shared" si="37"/>
        <v>No RABAIS Provided</v>
      </c>
      <c r="E246" s="24" t="str">
        <f t="shared" si="38"/>
        <v>No RABAIS Provided</v>
      </c>
      <c r="F246" s="24" t="str">
        <f t="shared" si="39"/>
        <v>No RABAIS Provided</v>
      </c>
      <c r="G246" s="24" t="str">
        <f t="shared" si="40"/>
        <v>No RABAIS Provided</v>
      </c>
      <c r="H246" s="28"/>
    </row>
    <row r="247" spans="1:8" ht="16.5" thickTop="1" thickBot="1" x14ac:dyDescent="0.3">
      <c r="A247" s="2" t="s">
        <v>440</v>
      </c>
      <c r="B247" s="23">
        <f>VLOOKUP(A247,'Offre financière'!B:G,6,FALSE)</f>
        <v>0</v>
      </c>
      <c r="C247" s="24" t="str">
        <f t="shared" si="36"/>
        <v>No RABAIS Provided</v>
      </c>
      <c r="D247" s="24" t="str">
        <f t="shared" si="37"/>
        <v>No RABAIS Provided</v>
      </c>
      <c r="E247" s="24" t="str">
        <f t="shared" si="38"/>
        <v>No RABAIS Provided</v>
      </c>
      <c r="F247" s="24" t="str">
        <f t="shared" si="39"/>
        <v>No RABAIS Provided</v>
      </c>
      <c r="G247" s="24" t="str">
        <f t="shared" si="40"/>
        <v>No RABAIS Provided</v>
      </c>
      <c r="H247" s="28"/>
    </row>
    <row r="248" spans="1:8" ht="16.5" thickTop="1" thickBot="1" x14ac:dyDescent="0.3">
      <c r="A248" s="2" t="s">
        <v>441</v>
      </c>
      <c r="B248" s="20">
        <f>VLOOKUP(A248,'Offre financière'!B:G,6,FALSE)</f>
        <v>0</v>
      </c>
      <c r="C248" s="22" t="str">
        <f t="shared" si="36"/>
        <v>No RABAIS Provided</v>
      </c>
      <c r="D248" s="22" t="str">
        <f t="shared" si="37"/>
        <v>No RABAIS Provided</v>
      </c>
      <c r="E248" s="22" t="str">
        <f t="shared" si="38"/>
        <v>No RABAIS Provided</v>
      </c>
      <c r="F248" s="22" t="str">
        <f t="shared" si="39"/>
        <v>No RABAIS Provided</v>
      </c>
      <c r="G248" s="22" t="str">
        <f t="shared" si="40"/>
        <v>No RABAIS Provided</v>
      </c>
      <c r="H248" s="28"/>
    </row>
    <row r="249" spans="1:8" ht="16.5" thickTop="1" thickBot="1" x14ac:dyDescent="0.3">
      <c r="A249" s="2" t="s">
        <v>442</v>
      </c>
      <c r="B249" s="20">
        <f>VLOOKUP(A249,'Offre financière'!B:G,6,FALSE)</f>
        <v>0</v>
      </c>
      <c r="C249" s="22" t="str">
        <f t="shared" si="36"/>
        <v>No RABAIS Provided</v>
      </c>
      <c r="D249" s="22" t="str">
        <f t="shared" si="37"/>
        <v>No RABAIS Provided</v>
      </c>
      <c r="E249" s="22" t="str">
        <f t="shared" si="38"/>
        <v>No RABAIS Provided</v>
      </c>
      <c r="F249" s="22" t="str">
        <f t="shared" si="39"/>
        <v>No RABAIS Provided</v>
      </c>
      <c r="G249" s="22" t="str">
        <f t="shared" si="40"/>
        <v>No RABAIS Provided</v>
      </c>
      <c r="H249" s="28"/>
    </row>
    <row r="250" spans="1:8" ht="16.5" thickTop="1" thickBot="1" x14ac:dyDescent="0.3">
      <c r="A250" s="2" t="s">
        <v>443</v>
      </c>
      <c r="B250" s="23">
        <f>VLOOKUP(A250,'Offre financière'!B:G,6,FALSE)</f>
        <v>0</v>
      </c>
      <c r="C250" s="24" t="str">
        <f t="shared" si="36"/>
        <v>No RABAIS Provided</v>
      </c>
      <c r="D250" s="24" t="str">
        <f t="shared" si="37"/>
        <v>No RABAIS Provided</v>
      </c>
      <c r="E250" s="24" t="str">
        <f t="shared" si="38"/>
        <v>No RABAIS Provided</v>
      </c>
      <c r="F250" s="24" t="str">
        <f t="shared" si="39"/>
        <v>No RABAIS Provided</v>
      </c>
      <c r="G250" s="24" t="str">
        <f t="shared" si="40"/>
        <v>No RABAIS Provided</v>
      </c>
      <c r="H250" s="28"/>
    </row>
    <row r="251" spans="1:8" ht="16.5" thickTop="1" thickBot="1" x14ac:dyDescent="0.3">
      <c r="A251" s="2" t="s">
        <v>444</v>
      </c>
      <c r="B251" s="23">
        <f>VLOOKUP(A251,'Offre financière'!B:G,6,FALSE)</f>
        <v>0</v>
      </c>
      <c r="C251" s="24" t="str">
        <f t="shared" si="36"/>
        <v>No RABAIS Provided</v>
      </c>
      <c r="D251" s="24" t="str">
        <f t="shared" si="37"/>
        <v>No RABAIS Provided</v>
      </c>
      <c r="E251" s="24" t="str">
        <f t="shared" si="38"/>
        <v>No RABAIS Provided</v>
      </c>
      <c r="F251" s="24" t="str">
        <f t="shared" si="39"/>
        <v>No RABAIS Provided</v>
      </c>
      <c r="G251" s="24" t="str">
        <f t="shared" si="40"/>
        <v>No RABAIS Provided</v>
      </c>
      <c r="H251" s="28"/>
    </row>
    <row r="252" spans="1:8" ht="16.5" thickTop="1" thickBot="1" x14ac:dyDescent="0.3">
      <c r="A252" s="2" t="s">
        <v>445</v>
      </c>
      <c r="B252" s="20">
        <f>VLOOKUP(A252,'Offre financière'!B:G,6,FALSE)</f>
        <v>0</v>
      </c>
      <c r="C252" s="22" t="str">
        <f t="shared" si="36"/>
        <v>No RABAIS Provided</v>
      </c>
      <c r="D252" s="22" t="str">
        <f t="shared" si="37"/>
        <v>No RABAIS Provided</v>
      </c>
      <c r="E252" s="22" t="str">
        <f t="shared" si="38"/>
        <v>No RABAIS Provided</v>
      </c>
      <c r="F252" s="22" t="str">
        <f t="shared" si="39"/>
        <v>No RABAIS Provided</v>
      </c>
      <c r="G252" s="22" t="str">
        <f t="shared" si="40"/>
        <v>No RABAIS Provided</v>
      </c>
      <c r="H252" s="28"/>
    </row>
    <row r="253" spans="1:8" ht="16.5" thickTop="1" thickBot="1" x14ac:dyDescent="0.3">
      <c r="A253" s="2" t="s">
        <v>446</v>
      </c>
      <c r="B253" s="20">
        <f>VLOOKUP(A253,'Offre financière'!B:G,6,FALSE)</f>
        <v>0</v>
      </c>
      <c r="C253" s="22" t="str">
        <f t="shared" si="36"/>
        <v>No RABAIS Provided</v>
      </c>
      <c r="D253" s="22" t="str">
        <f t="shared" si="37"/>
        <v>No RABAIS Provided</v>
      </c>
      <c r="E253" s="22" t="str">
        <f t="shared" si="38"/>
        <v>No RABAIS Provided</v>
      </c>
      <c r="F253" s="22" t="str">
        <f t="shared" si="39"/>
        <v>No RABAIS Provided</v>
      </c>
      <c r="G253" s="22" t="str">
        <f t="shared" si="40"/>
        <v>No RABAIS Provided</v>
      </c>
      <c r="H253" s="28"/>
    </row>
    <row r="254" spans="1:8" ht="16.5" thickTop="1" thickBot="1" x14ac:dyDescent="0.3">
      <c r="A254" s="2" t="s">
        <v>447</v>
      </c>
      <c r="B254" s="20">
        <f>VLOOKUP(A254,'Offre financière'!B:G,6,FALSE)</f>
        <v>0</v>
      </c>
      <c r="C254" s="22" t="str">
        <f t="shared" si="36"/>
        <v>No RABAIS Provided</v>
      </c>
      <c r="D254" s="22" t="str">
        <f t="shared" si="37"/>
        <v>No RABAIS Provided</v>
      </c>
      <c r="E254" s="22" t="str">
        <f t="shared" si="38"/>
        <v>No RABAIS Provided</v>
      </c>
      <c r="F254" s="22" t="str">
        <f t="shared" si="39"/>
        <v>No RABAIS Provided</v>
      </c>
      <c r="G254" s="22" t="str">
        <f t="shared" si="40"/>
        <v>No RABAIS Provided</v>
      </c>
      <c r="H254" s="28"/>
    </row>
    <row r="255" spans="1:8" ht="16.5" thickTop="1" thickBot="1" x14ac:dyDescent="0.3">
      <c r="A255" s="2" t="s">
        <v>448</v>
      </c>
      <c r="B255" s="20">
        <f>VLOOKUP(A255,'Offre financière'!B:G,6,FALSE)</f>
        <v>0</v>
      </c>
      <c r="C255" s="22" t="str">
        <f t="shared" si="36"/>
        <v>No RABAIS Provided</v>
      </c>
      <c r="D255" s="22" t="str">
        <f t="shared" si="37"/>
        <v>No RABAIS Provided</v>
      </c>
      <c r="E255" s="22" t="str">
        <f t="shared" si="38"/>
        <v>No RABAIS Provided</v>
      </c>
      <c r="F255" s="22" t="str">
        <f t="shared" si="39"/>
        <v>No RABAIS Provided</v>
      </c>
      <c r="G255" s="22" t="str">
        <f t="shared" si="40"/>
        <v>No RABAIS Provided</v>
      </c>
      <c r="H255" s="28"/>
    </row>
    <row r="256" spans="1:8" ht="16.5" thickTop="1" thickBot="1" x14ac:dyDescent="0.3">
      <c r="A256" s="2" t="s">
        <v>449</v>
      </c>
      <c r="B256" s="20">
        <f>VLOOKUP(A256,'Offre financière'!B:G,6,FALSE)</f>
        <v>0</v>
      </c>
      <c r="C256" s="22" t="str">
        <f t="shared" si="36"/>
        <v>No RABAIS Provided</v>
      </c>
      <c r="D256" s="22" t="str">
        <f t="shared" si="37"/>
        <v>No RABAIS Provided</v>
      </c>
      <c r="E256" s="22" t="str">
        <f t="shared" si="38"/>
        <v>No RABAIS Provided</v>
      </c>
      <c r="F256" s="22" t="str">
        <f t="shared" si="39"/>
        <v>No RABAIS Provided</v>
      </c>
      <c r="G256" s="22" t="str">
        <f t="shared" si="40"/>
        <v>No RABAIS Provided</v>
      </c>
      <c r="H256" s="28"/>
    </row>
    <row r="257" spans="1:8" ht="16.5" thickTop="1" thickBot="1" x14ac:dyDescent="0.3">
      <c r="A257" s="2" t="s">
        <v>450</v>
      </c>
      <c r="B257" s="20">
        <f>VLOOKUP(A257,'Offre financière'!B:G,6,FALSE)</f>
        <v>0</v>
      </c>
      <c r="C257" s="22" t="str">
        <f t="shared" si="36"/>
        <v>No RABAIS Provided</v>
      </c>
      <c r="D257" s="22" t="str">
        <f t="shared" si="37"/>
        <v>No RABAIS Provided</v>
      </c>
      <c r="E257" s="22" t="str">
        <f t="shared" si="38"/>
        <v>No RABAIS Provided</v>
      </c>
      <c r="F257" s="22" t="str">
        <f t="shared" si="39"/>
        <v>No RABAIS Provided</v>
      </c>
      <c r="G257" s="22" t="str">
        <f t="shared" si="40"/>
        <v>No RABAIS Provided</v>
      </c>
      <c r="H257" s="28"/>
    </row>
    <row r="258" spans="1:8" ht="16.5" thickTop="1" thickBot="1" x14ac:dyDescent="0.3">
      <c r="A258" s="2" t="s">
        <v>451</v>
      </c>
      <c r="B258" s="23">
        <f>VLOOKUP(A258,'Offre financière'!B:G,6,FALSE)</f>
        <v>0</v>
      </c>
      <c r="C258" s="24" t="str">
        <f t="shared" si="36"/>
        <v>No RABAIS Provided</v>
      </c>
      <c r="D258" s="24" t="str">
        <f t="shared" si="37"/>
        <v>No RABAIS Provided</v>
      </c>
      <c r="E258" s="24" t="str">
        <f t="shared" si="38"/>
        <v>No RABAIS Provided</v>
      </c>
      <c r="F258" s="24" t="str">
        <f t="shared" si="39"/>
        <v>No RABAIS Provided</v>
      </c>
      <c r="G258" s="24" t="str">
        <f t="shared" si="40"/>
        <v>No RABAIS Provided</v>
      </c>
      <c r="H258" s="28"/>
    </row>
    <row r="259" spans="1:8" ht="16.5" thickTop="1" thickBot="1" x14ac:dyDescent="0.3">
      <c r="A259" s="2" t="s">
        <v>452</v>
      </c>
      <c r="B259" s="23">
        <f>VLOOKUP(A259,'Offre financière'!B:G,6,FALSE)</f>
        <v>0</v>
      </c>
      <c r="C259" s="24" t="str">
        <f t="shared" si="36"/>
        <v>No RABAIS Provided</v>
      </c>
      <c r="D259" s="24" t="str">
        <f t="shared" si="37"/>
        <v>No RABAIS Provided</v>
      </c>
      <c r="E259" s="24" t="str">
        <f t="shared" si="38"/>
        <v>No RABAIS Provided</v>
      </c>
      <c r="F259" s="24" t="str">
        <f t="shared" si="39"/>
        <v>No RABAIS Provided</v>
      </c>
      <c r="G259" s="24" t="str">
        <f t="shared" si="40"/>
        <v>No RABAIS Provided</v>
      </c>
      <c r="H259" s="28"/>
    </row>
    <row r="260" spans="1:8" ht="16.5" thickTop="1" thickBot="1" x14ac:dyDescent="0.3">
      <c r="A260" s="2" t="s">
        <v>453</v>
      </c>
      <c r="B260" s="23">
        <f>VLOOKUP(A260,'Offre financière'!B:G,6,FALSE)</f>
        <v>0</v>
      </c>
      <c r="C260" s="24" t="str">
        <f t="shared" si="36"/>
        <v>No RABAIS Provided</v>
      </c>
      <c r="D260" s="24" t="str">
        <f t="shared" si="37"/>
        <v>No RABAIS Provided</v>
      </c>
      <c r="E260" s="24" t="str">
        <f t="shared" si="38"/>
        <v>No RABAIS Provided</v>
      </c>
      <c r="F260" s="24" t="str">
        <f t="shared" si="39"/>
        <v>No RABAIS Provided</v>
      </c>
      <c r="G260" s="24" t="str">
        <f t="shared" si="40"/>
        <v>No RABAIS Provided</v>
      </c>
      <c r="H260" s="28"/>
    </row>
    <row r="261" spans="1:8" ht="16.5" thickTop="1" thickBot="1" x14ac:dyDescent="0.3">
      <c r="A261" s="2" t="s">
        <v>454</v>
      </c>
      <c r="B261" s="23">
        <f>VLOOKUP(A261,'Offre financière'!B:G,6,FALSE)</f>
        <v>0</v>
      </c>
      <c r="C261" s="24" t="str">
        <f t="shared" si="36"/>
        <v>No RABAIS Provided</v>
      </c>
      <c r="D261" s="24" t="str">
        <f t="shared" si="37"/>
        <v>No RABAIS Provided</v>
      </c>
      <c r="E261" s="24" t="str">
        <f t="shared" si="38"/>
        <v>No RABAIS Provided</v>
      </c>
      <c r="F261" s="24" t="str">
        <f t="shared" si="39"/>
        <v>No RABAIS Provided</v>
      </c>
      <c r="G261" s="24" t="str">
        <f t="shared" si="40"/>
        <v>No RABAIS Provided</v>
      </c>
      <c r="H261" s="28"/>
    </row>
    <row r="262" spans="1:8" ht="16.5" thickTop="1" thickBot="1" x14ac:dyDescent="0.3">
      <c r="A262" s="2" t="s">
        <v>455</v>
      </c>
      <c r="B262" s="23">
        <f>VLOOKUP(A262,'Offre financière'!B:G,6,FALSE)</f>
        <v>0</v>
      </c>
      <c r="C262" s="24" t="str">
        <f t="shared" si="36"/>
        <v>No RABAIS Provided</v>
      </c>
      <c r="D262" s="24" t="str">
        <f t="shared" si="37"/>
        <v>No RABAIS Provided</v>
      </c>
      <c r="E262" s="24" t="str">
        <f t="shared" si="38"/>
        <v>No RABAIS Provided</v>
      </c>
      <c r="F262" s="24" t="str">
        <f t="shared" si="39"/>
        <v>No RABAIS Provided</v>
      </c>
      <c r="G262" s="24" t="str">
        <f t="shared" si="40"/>
        <v>No RABAIS Provided</v>
      </c>
      <c r="H262" s="28"/>
    </row>
    <row r="263" spans="1:8" ht="16.5" thickTop="1" thickBot="1" x14ac:dyDescent="0.3">
      <c r="A263" s="2" t="s">
        <v>456</v>
      </c>
      <c r="B263" s="23">
        <f>VLOOKUP(A263,'Offre financière'!B:G,6,FALSE)</f>
        <v>0</v>
      </c>
      <c r="C263" s="24" t="str">
        <f t="shared" si="36"/>
        <v>No RABAIS Provided</v>
      </c>
      <c r="D263" s="24" t="str">
        <f t="shared" si="37"/>
        <v>No RABAIS Provided</v>
      </c>
      <c r="E263" s="24" t="str">
        <f t="shared" si="38"/>
        <v>No RABAIS Provided</v>
      </c>
      <c r="F263" s="24" t="str">
        <f t="shared" si="39"/>
        <v>No RABAIS Provided</v>
      </c>
      <c r="G263" s="24" t="str">
        <f t="shared" si="40"/>
        <v>No RABAIS Provided</v>
      </c>
      <c r="H263" s="28"/>
    </row>
    <row r="264" spans="1:8" ht="35.25" thickTop="1" thickBot="1" x14ac:dyDescent="0.3">
      <c r="A264" s="16" t="s">
        <v>250</v>
      </c>
      <c r="B264" s="20">
        <f t="shared" ref="B264:G264" si="41">SUM(B257,B256,B255,B254,B253,B252,B249,B248,B241,B240,B239,B238,B237,B236,B233,B232,B225,B224,B223,B222,B221,B220,B217,B216)</f>
        <v>0</v>
      </c>
      <c r="C264" s="20">
        <f t="shared" si="41"/>
        <v>0</v>
      </c>
      <c r="D264" s="20">
        <f t="shared" si="41"/>
        <v>0</v>
      </c>
      <c r="E264" s="20">
        <f t="shared" si="41"/>
        <v>0</v>
      </c>
      <c r="F264" s="20">
        <f t="shared" si="41"/>
        <v>0</v>
      </c>
      <c r="G264" s="20">
        <f t="shared" si="41"/>
        <v>0</v>
      </c>
      <c r="H264" s="21">
        <f>SUM(C264:G264)</f>
        <v>0</v>
      </c>
    </row>
    <row r="265" spans="1:8" ht="16.5" thickTop="1" thickBot="1" x14ac:dyDescent="0.3">
      <c r="A265" s="6" t="s">
        <v>104</v>
      </c>
      <c r="B265" s="12" t="s">
        <v>251</v>
      </c>
      <c r="C265" s="11">
        <f>VLOOKUP(A265,'Offre financière'!B:G,2,FALSE)</f>
        <v>0</v>
      </c>
      <c r="D265" s="11">
        <f>VLOOKUP(A265,'Offre financière'!B:G,3,FALSE)</f>
        <v>0</v>
      </c>
      <c r="E265" s="11">
        <f>VLOOKUP(A265,'Offre financière'!B:G,4,FALSE)</f>
        <v>0</v>
      </c>
      <c r="F265" s="11">
        <f>VLOOKUP(A265,'Offre financière'!B:G,5,FALSE)</f>
        <v>0</v>
      </c>
      <c r="G265" s="11">
        <f>VLOOKUP(A265,'Offre financière'!B:G,6,FALSE)</f>
        <v>0</v>
      </c>
      <c r="H265" s="28"/>
    </row>
    <row r="266" spans="1:8" ht="16.5" thickTop="1" thickBot="1" x14ac:dyDescent="0.3">
      <c r="A266" s="3" t="s">
        <v>457</v>
      </c>
      <c r="B266" s="20">
        <f>VLOOKUP(A266,'Offre financière'!B:G,6,FALSE)</f>
        <v>0</v>
      </c>
      <c r="C266" s="22" t="str">
        <f t="shared" ref="C266:C276" si="42">IF($C$265=0,"No RABAIS Provided",SUM((B266)-(B266*$C$265)))</f>
        <v>No RABAIS Provided</v>
      </c>
      <c r="D266" s="22" t="str">
        <f t="shared" ref="D266:D276" si="43">IF($D$265=0,"No RABAIS Provided",SUM((B266)-(B266*$D$265)))</f>
        <v>No RABAIS Provided</v>
      </c>
      <c r="E266" s="22" t="str">
        <f t="shared" ref="E266:E276" si="44">IF($E$265=0,"No RABAIS Provided",SUM((B266)-(B266*$E$265)))</f>
        <v>No RABAIS Provided</v>
      </c>
      <c r="F266" s="22" t="str">
        <f t="shared" ref="F266:F276" si="45">IF($F$265=0,"No RABAIS Provided",SUM((B266)-(B266*$F$265)))</f>
        <v>No RABAIS Provided</v>
      </c>
      <c r="G266" s="22" t="str">
        <f t="shared" ref="G266:G276" si="46">IF($G$265=0,"No RABAIS Provided",SUM((B266)-(B266*$G$265)))</f>
        <v>No RABAIS Provided</v>
      </c>
      <c r="H266" s="28"/>
    </row>
    <row r="267" spans="1:8" ht="16.5" thickTop="1" thickBot="1" x14ac:dyDescent="0.3">
      <c r="A267" s="2" t="s">
        <v>458</v>
      </c>
      <c r="B267" s="20">
        <f>VLOOKUP(A267,'Offre financière'!B:G,6,FALSE)</f>
        <v>0</v>
      </c>
      <c r="C267" s="22" t="str">
        <f t="shared" si="42"/>
        <v>No RABAIS Provided</v>
      </c>
      <c r="D267" s="22" t="str">
        <f t="shared" si="43"/>
        <v>No RABAIS Provided</v>
      </c>
      <c r="E267" s="22" t="str">
        <f t="shared" si="44"/>
        <v>No RABAIS Provided</v>
      </c>
      <c r="F267" s="22" t="str">
        <f t="shared" si="45"/>
        <v>No RABAIS Provided</v>
      </c>
      <c r="G267" s="22" t="str">
        <f t="shared" si="46"/>
        <v>No RABAIS Provided</v>
      </c>
      <c r="H267" s="28"/>
    </row>
    <row r="268" spans="1:8" ht="16.5" thickTop="1" thickBot="1" x14ac:dyDescent="0.3">
      <c r="A268" s="2" t="s">
        <v>459</v>
      </c>
      <c r="B268" s="20">
        <f>VLOOKUP(A268,'Offre financière'!B:G,6,FALSE)</f>
        <v>0</v>
      </c>
      <c r="C268" s="22" t="str">
        <f t="shared" si="42"/>
        <v>No RABAIS Provided</v>
      </c>
      <c r="D268" s="22" t="str">
        <f t="shared" si="43"/>
        <v>No RABAIS Provided</v>
      </c>
      <c r="E268" s="22" t="str">
        <f t="shared" si="44"/>
        <v>No RABAIS Provided</v>
      </c>
      <c r="F268" s="22" t="str">
        <f t="shared" si="45"/>
        <v>No RABAIS Provided</v>
      </c>
      <c r="G268" s="22" t="str">
        <f t="shared" si="46"/>
        <v>No RABAIS Provided</v>
      </c>
      <c r="H268" s="28"/>
    </row>
    <row r="269" spans="1:8" ht="16.5" thickTop="1" thickBot="1" x14ac:dyDescent="0.3">
      <c r="A269" s="2" t="s">
        <v>460</v>
      </c>
      <c r="B269" s="20">
        <f>VLOOKUP(A269,'Offre financière'!B:G,6,FALSE)</f>
        <v>0</v>
      </c>
      <c r="C269" s="22" t="str">
        <f t="shared" si="42"/>
        <v>No RABAIS Provided</v>
      </c>
      <c r="D269" s="22" t="str">
        <f t="shared" si="43"/>
        <v>No RABAIS Provided</v>
      </c>
      <c r="E269" s="22" t="str">
        <f t="shared" si="44"/>
        <v>No RABAIS Provided</v>
      </c>
      <c r="F269" s="22" t="str">
        <f t="shared" si="45"/>
        <v>No RABAIS Provided</v>
      </c>
      <c r="G269" s="22" t="str">
        <f t="shared" si="46"/>
        <v>No RABAIS Provided</v>
      </c>
      <c r="H269" s="28"/>
    </row>
    <row r="270" spans="1:8" ht="16.5" thickTop="1" thickBot="1" x14ac:dyDescent="0.3">
      <c r="A270" s="2" t="s">
        <v>461</v>
      </c>
      <c r="B270" s="20">
        <f>VLOOKUP(A270,'Offre financière'!B:G,6,FALSE)</f>
        <v>0</v>
      </c>
      <c r="C270" s="22" t="str">
        <f t="shared" si="42"/>
        <v>No RABAIS Provided</v>
      </c>
      <c r="D270" s="22" t="str">
        <f t="shared" si="43"/>
        <v>No RABAIS Provided</v>
      </c>
      <c r="E270" s="22" t="str">
        <f t="shared" si="44"/>
        <v>No RABAIS Provided</v>
      </c>
      <c r="F270" s="22" t="str">
        <f t="shared" si="45"/>
        <v>No RABAIS Provided</v>
      </c>
      <c r="G270" s="22" t="str">
        <f t="shared" si="46"/>
        <v>No RABAIS Provided</v>
      </c>
      <c r="H270" s="28"/>
    </row>
    <row r="271" spans="1:8" ht="16.5" thickTop="1" thickBot="1" x14ac:dyDescent="0.3">
      <c r="A271" s="2" t="s">
        <v>462</v>
      </c>
      <c r="B271" s="20">
        <f>VLOOKUP(A271,'Offre financière'!B:G,6,FALSE)</f>
        <v>0</v>
      </c>
      <c r="C271" s="22" t="str">
        <f t="shared" si="42"/>
        <v>No RABAIS Provided</v>
      </c>
      <c r="D271" s="22" t="str">
        <f t="shared" si="43"/>
        <v>No RABAIS Provided</v>
      </c>
      <c r="E271" s="22" t="str">
        <f t="shared" si="44"/>
        <v>No RABAIS Provided</v>
      </c>
      <c r="F271" s="22" t="str">
        <f t="shared" si="45"/>
        <v>No RABAIS Provided</v>
      </c>
      <c r="G271" s="22" t="str">
        <f t="shared" si="46"/>
        <v>No RABAIS Provided</v>
      </c>
      <c r="H271" s="28"/>
    </row>
    <row r="272" spans="1:8" ht="16.5" thickTop="1" thickBot="1" x14ac:dyDescent="0.3">
      <c r="A272" s="2" t="s">
        <v>463</v>
      </c>
      <c r="B272" s="20">
        <f>VLOOKUP(A272,'Offre financière'!B:G,6,FALSE)</f>
        <v>0</v>
      </c>
      <c r="C272" s="22" t="str">
        <f t="shared" si="42"/>
        <v>No RABAIS Provided</v>
      </c>
      <c r="D272" s="22" t="str">
        <f t="shared" si="43"/>
        <v>No RABAIS Provided</v>
      </c>
      <c r="E272" s="22" t="str">
        <f t="shared" si="44"/>
        <v>No RABAIS Provided</v>
      </c>
      <c r="F272" s="22" t="str">
        <f t="shared" si="45"/>
        <v>No RABAIS Provided</v>
      </c>
      <c r="G272" s="22" t="str">
        <f t="shared" si="46"/>
        <v>No RABAIS Provided</v>
      </c>
      <c r="H272" s="28"/>
    </row>
    <row r="273" spans="1:8" ht="16.5" thickTop="1" thickBot="1" x14ac:dyDescent="0.3">
      <c r="A273" s="2" t="s">
        <v>464</v>
      </c>
      <c r="B273" s="20">
        <f>VLOOKUP(A273,'Offre financière'!B:G,6,FALSE)</f>
        <v>0</v>
      </c>
      <c r="C273" s="22" t="str">
        <f t="shared" si="42"/>
        <v>No RABAIS Provided</v>
      </c>
      <c r="D273" s="22" t="str">
        <f t="shared" si="43"/>
        <v>No RABAIS Provided</v>
      </c>
      <c r="E273" s="22" t="str">
        <f t="shared" si="44"/>
        <v>No RABAIS Provided</v>
      </c>
      <c r="F273" s="22" t="str">
        <f t="shared" si="45"/>
        <v>No RABAIS Provided</v>
      </c>
      <c r="G273" s="22" t="str">
        <f t="shared" si="46"/>
        <v>No RABAIS Provided</v>
      </c>
      <c r="H273" s="28"/>
    </row>
    <row r="274" spans="1:8" ht="16.5" thickTop="1" thickBot="1" x14ac:dyDescent="0.3">
      <c r="A274" s="2" t="s">
        <v>465</v>
      </c>
      <c r="B274" s="23">
        <f>VLOOKUP(A274,'Offre financière'!B:G,6,FALSE)</f>
        <v>0</v>
      </c>
      <c r="C274" s="24" t="str">
        <f t="shared" si="42"/>
        <v>No RABAIS Provided</v>
      </c>
      <c r="D274" s="24" t="str">
        <f t="shared" si="43"/>
        <v>No RABAIS Provided</v>
      </c>
      <c r="E274" s="24" t="str">
        <f t="shared" si="44"/>
        <v>No RABAIS Provided</v>
      </c>
      <c r="F274" s="24" t="str">
        <f t="shared" si="45"/>
        <v>No RABAIS Provided</v>
      </c>
      <c r="G274" s="24" t="str">
        <f t="shared" si="46"/>
        <v>No RABAIS Provided</v>
      </c>
      <c r="H274" s="28"/>
    </row>
    <row r="275" spans="1:8" ht="16.5" thickTop="1" thickBot="1" x14ac:dyDescent="0.3">
      <c r="A275" s="2" t="s">
        <v>466</v>
      </c>
      <c r="B275" s="20">
        <f>VLOOKUP(A275,'Offre financière'!B:G,6,FALSE)</f>
        <v>0</v>
      </c>
      <c r="C275" s="22" t="str">
        <f t="shared" si="42"/>
        <v>No RABAIS Provided</v>
      </c>
      <c r="D275" s="22" t="str">
        <f t="shared" si="43"/>
        <v>No RABAIS Provided</v>
      </c>
      <c r="E275" s="22" t="str">
        <f t="shared" si="44"/>
        <v>No RABAIS Provided</v>
      </c>
      <c r="F275" s="22" t="str">
        <f t="shared" si="45"/>
        <v>No RABAIS Provided</v>
      </c>
      <c r="G275" s="22" t="str">
        <f t="shared" si="46"/>
        <v>No RABAIS Provided</v>
      </c>
      <c r="H275" s="28"/>
    </row>
    <row r="276" spans="1:8" ht="16.5" thickTop="1" thickBot="1" x14ac:dyDescent="0.3">
      <c r="A276" s="2" t="s">
        <v>467</v>
      </c>
      <c r="B276" s="20">
        <f>VLOOKUP(A276,'Offre financière'!B:G,6,FALSE)</f>
        <v>0</v>
      </c>
      <c r="C276" s="22" t="str">
        <f t="shared" si="42"/>
        <v>No RABAIS Provided</v>
      </c>
      <c r="D276" s="22" t="str">
        <f t="shared" si="43"/>
        <v>No RABAIS Provided</v>
      </c>
      <c r="E276" s="22" t="str">
        <f t="shared" si="44"/>
        <v>No RABAIS Provided</v>
      </c>
      <c r="F276" s="22" t="str">
        <f t="shared" si="45"/>
        <v>No RABAIS Provided</v>
      </c>
      <c r="G276" s="22" t="str">
        <f t="shared" si="46"/>
        <v>No RABAIS Provided</v>
      </c>
      <c r="H276" s="28"/>
    </row>
    <row r="277" spans="1:8" ht="35.25" thickTop="1" thickBot="1" x14ac:dyDescent="0.3">
      <c r="A277" s="16" t="s">
        <v>250</v>
      </c>
      <c r="B277" s="20">
        <f t="shared" ref="B277:G277" si="47">SUM(B276,B275,B273,B272,B271,B270,B269,B268,B267,B266)</f>
        <v>0</v>
      </c>
      <c r="C277" s="20">
        <f t="shared" si="47"/>
        <v>0</v>
      </c>
      <c r="D277" s="20">
        <f t="shared" si="47"/>
        <v>0</v>
      </c>
      <c r="E277" s="20">
        <f t="shared" si="47"/>
        <v>0</v>
      </c>
      <c r="F277" s="20">
        <f t="shared" si="47"/>
        <v>0</v>
      </c>
      <c r="G277" s="20">
        <f t="shared" si="47"/>
        <v>0</v>
      </c>
      <c r="H277" s="21">
        <f>SUM(C277:G277)</f>
        <v>0</v>
      </c>
    </row>
    <row r="278" spans="1:8" ht="16.5" thickTop="1" thickBot="1" x14ac:dyDescent="0.3">
      <c r="A278" s="6" t="s">
        <v>105</v>
      </c>
      <c r="B278" s="12" t="s">
        <v>251</v>
      </c>
      <c r="C278" s="11">
        <f>VLOOKUP(A278,'Offre financière'!B:G,2,FALSE)</f>
        <v>0</v>
      </c>
      <c r="D278" s="11">
        <f>VLOOKUP(A278,'Offre financière'!B:G,3,FALSE)</f>
        <v>0</v>
      </c>
      <c r="E278" s="11">
        <f>VLOOKUP(A278,'Offre financière'!B:G,4,FALSE)</f>
        <v>0</v>
      </c>
      <c r="F278" s="11">
        <f>VLOOKUP(A278,'Offre financière'!B:G,5,FALSE)</f>
        <v>0</v>
      </c>
      <c r="G278" s="11">
        <f>VLOOKUP(A278,'Offre financière'!B:G,6,FALSE)</f>
        <v>0</v>
      </c>
      <c r="H278" s="28"/>
    </row>
    <row r="279" spans="1:8" ht="16.5" thickTop="1" thickBot="1" x14ac:dyDescent="0.3">
      <c r="A279" s="3" t="s">
        <v>468</v>
      </c>
      <c r="B279" s="20">
        <f>VLOOKUP(A279,'Offre financière'!B:G,6,FALSE)</f>
        <v>0</v>
      </c>
      <c r="C279" s="22" t="str">
        <f t="shared" ref="C279:C302" si="48">IF($C$278=0,"No RABAIS Provided",SUM((B279)-(B279*$C$278)))</f>
        <v>No RABAIS Provided</v>
      </c>
      <c r="D279" s="22" t="str">
        <f t="shared" ref="D279:D302" si="49">IF($D$278=0,"No RABAIS Provided",SUM((B279)-(B279*$D$278)))</f>
        <v>No RABAIS Provided</v>
      </c>
      <c r="E279" s="22" t="str">
        <f t="shared" ref="E279:E302" si="50">IF($E$278=0,"No RABAIS Provided",SUM((B279)-(B279*$E$278)))</f>
        <v>No RABAIS Provided</v>
      </c>
      <c r="F279" s="22" t="str">
        <f t="shared" ref="F279:F302" si="51">IF($F$278=0,"No RABAIS Provided",SUM((B279)-(B279*$F$278)))</f>
        <v>No RABAIS Provided</v>
      </c>
      <c r="G279" s="22" t="str">
        <f t="shared" ref="G279:G302" si="52">IF($G$278=0,"No RABAIS Provided",SUM((B279)-(B279*$G$278)))</f>
        <v>No RABAIS Provided</v>
      </c>
      <c r="H279" s="28"/>
    </row>
    <row r="280" spans="1:8" ht="16.5" thickTop="1" thickBot="1" x14ac:dyDescent="0.3">
      <c r="A280" s="2" t="s">
        <v>469</v>
      </c>
      <c r="B280" s="23">
        <f>VLOOKUP(A280,'Offre financière'!B:G,6,FALSE)</f>
        <v>0</v>
      </c>
      <c r="C280" s="24" t="str">
        <f t="shared" si="48"/>
        <v>No RABAIS Provided</v>
      </c>
      <c r="D280" s="24" t="str">
        <f t="shared" si="49"/>
        <v>No RABAIS Provided</v>
      </c>
      <c r="E280" s="24" t="str">
        <f t="shared" si="50"/>
        <v>No RABAIS Provided</v>
      </c>
      <c r="F280" s="24" t="str">
        <f t="shared" si="51"/>
        <v>No RABAIS Provided</v>
      </c>
      <c r="G280" s="24" t="str">
        <f t="shared" si="52"/>
        <v>No RABAIS Provided</v>
      </c>
      <c r="H280" s="28"/>
    </row>
    <row r="281" spans="1:8" ht="16.5" thickTop="1" thickBot="1" x14ac:dyDescent="0.3">
      <c r="A281" s="2" t="s">
        <v>470</v>
      </c>
      <c r="B281" s="20">
        <f>VLOOKUP(A281,'Offre financière'!B:G,6,FALSE)</f>
        <v>0</v>
      </c>
      <c r="C281" s="22" t="str">
        <f t="shared" si="48"/>
        <v>No RABAIS Provided</v>
      </c>
      <c r="D281" s="22" t="str">
        <f t="shared" si="49"/>
        <v>No RABAIS Provided</v>
      </c>
      <c r="E281" s="22" t="str">
        <f t="shared" si="50"/>
        <v>No RABAIS Provided</v>
      </c>
      <c r="F281" s="22" t="str">
        <f t="shared" si="51"/>
        <v>No RABAIS Provided</v>
      </c>
      <c r="G281" s="22" t="str">
        <f t="shared" si="52"/>
        <v>No RABAIS Provided</v>
      </c>
      <c r="H281" s="28"/>
    </row>
    <row r="282" spans="1:8" ht="16.5" thickTop="1" thickBot="1" x14ac:dyDescent="0.3">
      <c r="A282" s="2" t="s">
        <v>471</v>
      </c>
      <c r="B282" s="20">
        <f>VLOOKUP(A282,'Offre financière'!B:G,6,FALSE)</f>
        <v>0</v>
      </c>
      <c r="C282" s="22" t="str">
        <f t="shared" si="48"/>
        <v>No RABAIS Provided</v>
      </c>
      <c r="D282" s="22" t="str">
        <f t="shared" si="49"/>
        <v>No RABAIS Provided</v>
      </c>
      <c r="E282" s="22" t="str">
        <f t="shared" si="50"/>
        <v>No RABAIS Provided</v>
      </c>
      <c r="F282" s="22" t="str">
        <f t="shared" si="51"/>
        <v>No RABAIS Provided</v>
      </c>
      <c r="G282" s="22" t="str">
        <f t="shared" si="52"/>
        <v>No RABAIS Provided</v>
      </c>
      <c r="H282" s="28"/>
    </row>
    <row r="283" spans="1:8" ht="16.5" thickTop="1" thickBot="1" x14ac:dyDescent="0.3">
      <c r="A283" s="2" t="s">
        <v>472</v>
      </c>
      <c r="B283" s="20">
        <f>VLOOKUP(A283,'Offre financière'!B:G,6,FALSE)</f>
        <v>0</v>
      </c>
      <c r="C283" s="22" t="str">
        <f t="shared" si="48"/>
        <v>No RABAIS Provided</v>
      </c>
      <c r="D283" s="22" t="str">
        <f t="shared" si="49"/>
        <v>No RABAIS Provided</v>
      </c>
      <c r="E283" s="22" t="str">
        <f t="shared" si="50"/>
        <v>No RABAIS Provided</v>
      </c>
      <c r="F283" s="22" t="str">
        <f t="shared" si="51"/>
        <v>No RABAIS Provided</v>
      </c>
      <c r="G283" s="22" t="str">
        <f t="shared" si="52"/>
        <v>No RABAIS Provided</v>
      </c>
      <c r="H283" s="28"/>
    </row>
    <row r="284" spans="1:8" ht="16.5" thickTop="1" thickBot="1" x14ac:dyDescent="0.3">
      <c r="A284" s="2" t="s">
        <v>473</v>
      </c>
      <c r="B284" s="23">
        <f>VLOOKUP(A284,'Offre financière'!B:G,6,FALSE)</f>
        <v>0</v>
      </c>
      <c r="C284" s="24" t="str">
        <f t="shared" si="48"/>
        <v>No RABAIS Provided</v>
      </c>
      <c r="D284" s="24" t="str">
        <f t="shared" si="49"/>
        <v>No RABAIS Provided</v>
      </c>
      <c r="E284" s="24" t="str">
        <f t="shared" si="50"/>
        <v>No RABAIS Provided</v>
      </c>
      <c r="F284" s="24" t="str">
        <f t="shared" si="51"/>
        <v>No RABAIS Provided</v>
      </c>
      <c r="G284" s="24" t="str">
        <f t="shared" si="52"/>
        <v>No RABAIS Provided</v>
      </c>
      <c r="H284" s="28"/>
    </row>
    <row r="285" spans="1:8" ht="16.5" thickTop="1" thickBot="1" x14ac:dyDescent="0.3">
      <c r="A285" s="2" t="s">
        <v>474</v>
      </c>
      <c r="B285" s="23">
        <f>VLOOKUP(A285,'Offre financière'!B:G,6,FALSE)</f>
        <v>0</v>
      </c>
      <c r="C285" s="24" t="str">
        <f t="shared" si="48"/>
        <v>No RABAIS Provided</v>
      </c>
      <c r="D285" s="24" t="str">
        <f t="shared" si="49"/>
        <v>No RABAIS Provided</v>
      </c>
      <c r="E285" s="24" t="str">
        <f t="shared" si="50"/>
        <v>No RABAIS Provided</v>
      </c>
      <c r="F285" s="24" t="str">
        <f t="shared" si="51"/>
        <v>No RABAIS Provided</v>
      </c>
      <c r="G285" s="24" t="str">
        <f t="shared" si="52"/>
        <v>No RABAIS Provided</v>
      </c>
      <c r="H285" s="28"/>
    </row>
    <row r="286" spans="1:8" ht="16.5" thickTop="1" thickBot="1" x14ac:dyDescent="0.3">
      <c r="A286" s="2" t="s">
        <v>475</v>
      </c>
      <c r="B286" s="23">
        <f>VLOOKUP(A286,'Offre financière'!B:G,6,FALSE)</f>
        <v>0</v>
      </c>
      <c r="C286" s="24" t="str">
        <f t="shared" si="48"/>
        <v>No RABAIS Provided</v>
      </c>
      <c r="D286" s="24" t="str">
        <f t="shared" si="49"/>
        <v>No RABAIS Provided</v>
      </c>
      <c r="E286" s="24" t="str">
        <f t="shared" si="50"/>
        <v>No RABAIS Provided</v>
      </c>
      <c r="F286" s="24" t="str">
        <f t="shared" si="51"/>
        <v>No RABAIS Provided</v>
      </c>
      <c r="G286" s="24" t="str">
        <f t="shared" si="52"/>
        <v>No RABAIS Provided</v>
      </c>
      <c r="H286" s="28"/>
    </row>
    <row r="287" spans="1:8" ht="16.5" thickTop="1" thickBot="1" x14ac:dyDescent="0.3">
      <c r="A287" s="2" t="s">
        <v>476</v>
      </c>
      <c r="B287" s="20">
        <f>VLOOKUP(A287,'Offre financière'!B:G,6,FALSE)</f>
        <v>0</v>
      </c>
      <c r="C287" s="22" t="str">
        <f t="shared" si="48"/>
        <v>No RABAIS Provided</v>
      </c>
      <c r="D287" s="22" t="str">
        <f t="shared" si="49"/>
        <v>No RABAIS Provided</v>
      </c>
      <c r="E287" s="22" t="str">
        <f t="shared" si="50"/>
        <v>No RABAIS Provided</v>
      </c>
      <c r="F287" s="22" t="str">
        <f t="shared" si="51"/>
        <v>No RABAIS Provided</v>
      </c>
      <c r="G287" s="22" t="str">
        <f t="shared" si="52"/>
        <v>No RABAIS Provided</v>
      </c>
      <c r="H287" s="28"/>
    </row>
    <row r="288" spans="1:8" ht="16.5" thickTop="1" thickBot="1" x14ac:dyDescent="0.3">
      <c r="A288" s="2" t="s">
        <v>477</v>
      </c>
      <c r="B288" s="23">
        <f>VLOOKUP(A288,'Offre financière'!B:G,6,FALSE)</f>
        <v>0</v>
      </c>
      <c r="C288" s="24" t="str">
        <f t="shared" si="48"/>
        <v>No RABAIS Provided</v>
      </c>
      <c r="D288" s="24" t="str">
        <f t="shared" si="49"/>
        <v>No RABAIS Provided</v>
      </c>
      <c r="E288" s="24" t="str">
        <f t="shared" si="50"/>
        <v>No RABAIS Provided</v>
      </c>
      <c r="F288" s="24" t="str">
        <f t="shared" si="51"/>
        <v>No RABAIS Provided</v>
      </c>
      <c r="G288" s="24" t="str">
        <f t="shared" si="52"/>
        <v>No RABAIS Provided</v>
      </c>
      <c r="H288" s="28"/>
    </row>
    <row r="289" spans="1:8" ht="16.5" thickTop="1" thickBot="1" x14ac:dyDescent="0.3">
      <c r="A289" s="2" t="s">
        <v>478</v>
      </c>
      <c r="B289" s="20">
        <f>VLOOKUP(A289,'Offre financière'!B:G,6,FALSE)</f>
        <v>0</v>
      </c>
      <c r="C289" s="22" t="str">
        <f t="shared" si="48"/>
        <v>No RABAIS Provided</v>
      </c>
      <c r="D289" s="22" t="str">
        <f t="shared" si="49"/>
        <v>No RABAIS Provided</v>
      </c>
      <c r="E289" s="22" t="str">
        <f t="shared" si="50"/>
        <v>No RABAIS Provided</v>
      </c>
      <c r="F289" s="22" t="str">
        <f t="shared" si="51"/>
        <v>No RABAIS Provided</v>
      </c>
      <c r="G289" s="22" t="str">
        <f t="shared" si="52"/>
        <v>No RABAIS Provided</v>
      </c>
      <c r="H289" s="28"/>
    </row>
    <row r="290" spans="1:8" ht="16.5" thickTop="1" thickBot="1" x14ac:dyDescent="0.3">
      <c r="A290" s="2" t="s">
        <v>479</v>
      </c>
      <c r="B290" s="20">
        <f>VLOOKUP(A290,'Offre financière'!B:G,6,FALSE)</f>
        <v>0</v>
      </c>
      <c r="C290" s="22" t="str">
        <f t="shared" si="48"/>
        <v>No RABAIS Provided</v>
      </c>
      <c r="D290" s="22" t="str">
        <f t="shared" si="49"/>
        <v>No RABAIS Provided</v>
      </c>
      <c r="E290" s="22" t="str">
        <f t="shared" si="50"/>
        <v>No RABAIS Provided</v>
      </c>
      <c r="F290" s="22" t="str">
        <f t="shared" si="51"/>
        <v>No RABAIS Provided</v>
      </c>
      <c r="G290" s="22" t="str">
        <f t="shared" si="52"/>
        <v>No RABAIS Provided</v>
      </c>
      <c r="H290" s="28"/>
    </row>
    <row r="291" spans="1:8" ht="16.5" thickTop="1" thickBot="1" x14ac:dyDescent="0.3">
      <c r="A291" s="2" t="s">
        <v>480</v>
      </c>
      <c r="B291" s="20">
        <f>VLOOKUP(A291,'Offre financière'!B:G,6,FALSE)</f>
        <v>0</v>
      </c>
      <c r="C291" s="22" t="str">
        <f t="shared" si="48"/>
        <v>No RABAIS Provided</v>
      </c>
      <c r="D291" s="22" t="str">
        <f t="shared" si="49"/>
        <v>No RABAIS Provided</v>
      </c>
      <c r="E291" s="22" t="str">
        <f t="shared" si="50"/>
        <v>No RABAIS Provided</v>
      </c>
      <c r="F291" s="22" t="str">
        <f t="shared" si="51"/>
        <v>No RABAIS Provided</v>
      </c>
      <c r="G291" s="22" t="str">
        <f t="shared" si="52"/>
        <v>No RABAIS Provided</v>
      </c>
      <c r="H291" s="28"/>
    </row>
    <row r="292" spans="1:8" ht="16.5" thickTop="1" thickBot="1" x14ac:dyDescent="0.3">
      <c r="A292" s="2" t="s">
        <v>481</v>
      </c>
      <c r="B292" s="23">
        <f>VLOOKUP(A292,'Offre financière'!B:G,6,FALSE)</f>
        <v>0</v>
      </c>
      <c r="C292" s="24" t="str">
        <f t="shared" si="48"/>
        <v>No RABAIS Provided</v>
      </c>
      <c r="D292" s="24" t="str">
        <f t="shared" si="49"/>
        <v>No RABAIS Provided</v>
      </c>
      <c r="E292" s="24" t="str">
        <f t="shared" si="50"/>
        <v>No RABAIS Provided</v>
      </c>
      <c r="F292" s="24" t="str">
        <f t="shared" si="51"/>
        <v>No RABAIS Provided</v>
      </c>
      <c r="G292" s="24" t="str">
        <f t="shared" si="52"/>
        <v>No RABAIS Provided</v>
      </c>
      <c r="H292" s="28"/>
    </row>
    <row r="293" spans="1:8" ht="16.5" thickTop="1" thickBot="1" x14ac:dyDescent="0.3">
      <c r="A293" s="2" t="s">
        <v>482</v>
      </c>
      <c r="B293" s="23">
        <f>VLOOKUP(A293,'Offre financière'!B:G,6,FALSE)</f>
        <v>0</v>
      </c>
      <c r="C293" s="24" t="str">
        <f t="shared" si="48"/>
        <v>No RABAIS Provided</v>
      </c>
      <c r="D293" s="24" t="str">
        <f t="shared" si="49"/>
        <v>No RABAIS Provided</v>
      </c>
      <c r="E293" s="24" t="str">
        <f t="shared" si="50"/>
        <v>No RABAIS Provided</v>
      </c>
      <c r="F293" s="24" t="str">
        <f t="shared" si="51"/>
        <v>No RABAIS Provided</v>
      </c>
      <c r="G293" s="24" t="str">
        <f t="shared" si="52"/>
        <v>No RABAIS Provided</v>
      </c>
      <c r="H293" s="28"/>
    </row>
    <row r="294" spans="1:8" ht="16.5" thickTop="1" thickBot="1" x14ac:dyDescent="0.3">
      <c r="A294" s="2" t="s">
        <v>483</v>
      </c>
      <c r="B294" s="23">
        <f>VLOOKUP(A294,'Offre financière'!B:G,6,FALSE)</f>
        <v>0</v>
      </c>
      <c r="C294" s="24" t="str">
        <f t="shared" si="48"/>
        <v>No RABAIS Provided</v>
      </c>
      <c r="D294" s="24" t="str">
        <f t="shared" si="49"/>
        <v>No RABAIS Provided</v>
      </c>
      <c r="E294" s="24" t="str">
        <f t="shared" si="50"/>
        <v>No RABAIS Provided</v>
      </c>
      <c r="F294" s="24" t="str">
        <f t="shared" si="51"/>
        <v>No RABAIS Provided</v>
      </c>
      <c r="G294" s="24" t="str">
        <f t="shared" si="52"/>
        <v>No RABAIS Provided</v>
      </c>
      <c r="H294" s="28"/>
    </row>
    <row r="295" spans="1:8" ht="16.5" thickTop="1" thickBot="1" x14ac:dyDescent="0.3">
      <c r="A295" s="2" t="s">
        <v>484</v>
      </c>
      <c r="B295" s="20">
        <f>VLOOKUP(A295,'Offre financière'!B:G,6,FALSE)</f>
        <v>0</v>
      </c>
      <c r="C295" s="22" t="str">
        <f t="shared" si="48"/>
        <v>No RABAIS Provided</v>
      </c>
      <c r="D295" s="22" t="str">
        <f t="shared" si="49"/>
        <v>No RABAIS Provided</v>
      </c>
      <c r="E295" s="22" t="str">
        <f t="shared" si="50"/>
        <v>No RABAIS Provided</v>
      </c>
      <c r="F295" s="22" t="str">
        <f t="shared" si="51"/>
        <v>No RABAIS Provided</v>
      </c>
      <c r="G295" s="22" t="str">
        <f t="shared" si="52"/>
        <v>No RABAIS Provided</v>
      </c>
      <c r="H295" s="28"/>
    </row>
    <row r="296" spans="1:8" ht="16.5" thickTop="1" thickBot="1" x14ac:dyDescent="0.3">
      <c r="A296" s="2" t="s">
        <v>485</v>
      </c>
      <c r="B296" s="23">
        <f>VLOOKUP(A296,'Offre financière'!B:G,6,FALSE)</f>
        <v>0</v>
      </c>
      <c r="C296" s="24" t="str">
        <f t="shared" si="48"/>
        <v>No RABAIS Provided</v>
      </c>
      <c r="D296" s="24" t="str">
        <f t="shared" si="49"/>
        <v>No RABAIS Provided</v>
      </c>
      <c r="E296" s="24" t="str">
        <f t="shared" si="50"/>
        <v>No RABAIS Provided</v>
      </c>
      <c r="F296" s="24" t="str">
        <f t="shared" si="51"/>
        <v>No RABAIS Provided</v>
      </c>
      <c r="G296" s="24" t="str">
        <f t="shared" si="52"/>
        <v>No RABAIS Provided</v>
      </c>
      <c r="H296" s="28"/>
    </row>
    <row r="297" spans="1:8" ht="16.5" thickTop="1" thickBot="1" x14ac:dyDescent="0.3">
      <c r="A297" s="2" t="s">
        <v>486</v>
      </c>
      <c r="B297" s="20">
        <f>VLOOKUP(A297,'Offre financière'!B:G,6,FALSE)</f>
        <v>0</v>
      </c>
      <c r="C297" s="22" t="str">
        <f t="shared" si="48"/>
        <v>No RABAIS Provided</v>
      </c>
      <c r="D297" s="22" t="str">
        <f t="shared" si="49"/>
        <v>No RABAIS Provided</v>
      </c>
      <c r="E297" s="22" t="str">
        <f t="shared" si="50"/>
        <v>No RABAIS Provided</v>
      </c>
      <c r="F297" s="22" t="str">
        <f t="shared" si="51"/>
        <v>No RABAIS Provided</v>
      </c>
      <c r="G297" s="22" t="str">
        <f t="shared" si="52"/>
        <v>No RABAIS Provided</v>
      </c>
      <c r="H297" s="28"/>
    </row>
    <row r="298" spans="1:8" ht="16.5" thickTop="1" thickBot="1" x14ac:dyDescent="0.3">
      <c r="A298" s="2" t="s">
        <v>487</v>
      </c>
      <c r="B298" s="20">
        <f>VLOOKUP(A298,'Offre financière'!B:G,6,FALSE)</f>
        <v>0</v>
      </c>
      <c r="C298" s="22" t="str">
        <f t="shared" si="48"/>
        <v>No RABAIS Provided</v>
      </c>
      <c r="D298" s="22" t="str">
        <f t="shared" si="49"/>
        <v>No RABAIS Provided</v>
      </c>
      <c r="E298" s="22" t="str">
        <f t="shared" si="50"/>
        <v>No RABAIS Provided</v>
      </c>
      <c r="F298" s="22" t="str">
        <f t="shared" si="51"/>
        <v>No RABAIS Provided</v>
      </c>
      <c r="G298" s="22" t="str">
        <f t="shared" si="52"/>
        <v>No RABAIS Provided</v>
      </c>
      <c r="H298" s="28"/>
    </row>
    <row r="299" spans="1:8" ht="16.5" thickTop="1" thickBot="1" x14ac:dyDescent="0.3">
      <c r="A299" s="2" t="s">
        <v>488</v>
      </c>
      <c r="B299" s="20">
        <f>VLOOKUP(A299,'Offre financière'!B:G,6,FALSE)</f>
        <v>0</v>
      </c>
      <c r="C299" s="22" t="str">
        <f t="shared" si="48"/>
        <v>No RABAIS Provided</v>
      </c>
      <c r="D299" s="22" t="str">
        <f t="shared" si="49"/>
        <v>No RABAIS Provided</v>
      </c>
      <c r="E299" s="22" t="str">
        <f t="shared" si="50"/>
        <v>No RABAIS Provided</v>
      </c>
      <c r="F299" s="22" t="str">
        <f t="shared" si="51"/>
        <v>No RABAIS Provided</v>
      </c>
      <c r="G299" s="22" t="str">
        <f t="shared" si="52"/>
        <v>No RABAIS Provided</v>
      </c>
      <c r="H299" s="28"/>
    </row>
    <row r="300" spans="1:8" ht="16.5" thickTop="1" thickBot="1" x14ac:dyDescent="0.3">
      <c r="A300" s="2" t="s">
        <v>489</v>
      </c>
      <c r="B300" s="23">
        <f>VLOOKUP(A300,'Offre financière'!B:G,6,FALSE)</f>
        <v>0</v>
      </c>
      <c r="C300" s="24" t="str">
        <f t="shared" si="48"/>
        <v>No RABAIS Provided</v>
      </c>
      <c r="D300" s="24" t="str">
        <f t="shared" si="49"/>
        <v>No RABAIS Provided</v>
      </c>
      <c r="E300" s="24" t="str">
        <f t="shared" si="50"/>
        <v>No RABAIS Provided</v>
      </c>
      <c r="F300" s="24" t="str">
        <f t="shared" si="51"/>
        <v>No RABAIS Provided</v>
      </c>
      <c r="G300" s="24" t="str">
        <f t="shared" si="52"/>
        <v>No RABAIS Provided</v>
      </c>
      <c r="H300" s="28"/>
    </row>
    <row r="301" spans="1:8" ht="16.5" thickTop="1" thickBot="1" x14ac:dyDescent="0.3">
      <c r="A301" s="2" t="s">
        <v>490</v>
      </c>
      <c r="B301" s="23">
        <f>VLOOKUP(A301,'Offre financière'!B:G,6,FALSE)</f>
        <v>0</v>
      </c>
      <c r="C301" s="24" t="str">
        <f t="shared" si="48"/>
        <v>No RABAIS Provided</v>
      </c>
      <c r="D301" s="24" t="str">
        <f t="shared" si="49"/>
        <v>No RABAIS Provided</v>
      </c>
      <c r="E301" s="24" t="str">
        <f t="shared" si="50"/>
        <v>No RABAIS Provided</v>
      </c>
      <c r="F301" s="24" t="str">
        <f t="shared" si="51"/>
        <v>No RABAIS Provided</v>
      </c>
      <c r="G301" s="24" t="str">
        <f t="shared" si="52"/>
        <v>No RABAIS Provided</v>
      </c>
      <c r="H301" s="28"/>
    </row>
    <row r="302" spans="1:8" ht="16.5" thickTop="1" thickBot="1" x14ac:dyDescent="0.3">
      <c r="A302" s="2" t="s">
        <v>491</v>
      </c>
      <c r="B302" s="23">
        <f>VLOOKUP(A302,'Offre financière'!B:G,6,FALSE)</f>
        <v>0</v>
      </c>
      <c r="C302" s="24" t="str">
        <f t="shared" si="48"/>
        <v>No RABAIS Provided</v>
      </c>
      <c r="D302" s="24" t="str">
        <f t="shared" si="49"/>
        <v>No RABAIS Provided</v>
      </c>
      <c r="E302" s="24" t="str">
        <f t="shared" si="50"/>
        <v>No RABAIS Provided</v>
      </c>
      <c r="F302" s="24" t="str">
        <f t="shared" si="51"/>
        <v>No RABAIS Provided</v>
      </c>
      <c r="G302" s="24" t="str">
        <f t="shared" si="52"/>
        <v>No RABAIS Provided</v>
      </c>
      <c r="H302" s="28"/>
    </row>
    <row r="303" spans="1:8" ht="35.25" thickTop="1" thickBot="1" x14ac:dyDescent="0.3">
      <c r="A303" s="16" t="s">
        <v>250</v>
      </c>
      <c r="B303" s="20">
        <f t="shared" ref="B303:G303" si="53">SUM(B299,B298,B297,B295,B291,B290,B289,B287,B283,B282,B281,B279)</f>
        <v>0</v>
      </c>
      <c r="C303" s="20">
        <f t="shared" si="53"/>
        <v>0</v>
      </c>
      <c r="D303" s="20">
        <f t="shared" si="53"/>
        <v>0</v>
      </c>
      <c r="E303" s="20">
        <f t="shared" si="53"/>
        <v>0</v>
      </c>
      <c r="F303" s="20">
        <f t="shared" si="53"/>
        <v>0</v>
      </c>
      <c r="G303" s="20">
        <f t="shared" si="53"/>
        <v>0</v>
      </c>
      <c r="H303" s="21">
        <f>SUM(C303:G303)</f>
        <v>0</v>
      </c>
    </row>
    <row r="304" spans="1:8" ht="16.5" thickTop="1" thickBot="1" x14ac:dyDescent="0.3">
      <c r="A304" s="6" t="s">
        <v>106</v>
      </c>
      <c r="B304" s="12" t="s">
        <v>251</v>
      </c>
      <c r="C304" s="11">
        <f>VLOOKUP(A304,'Offre financière'!B:G,2,FALSE)</f>
        <v>0</v>
      </c>
      <c r="D304" s="11">
        <f>VLOOKUP(A304,'Offre financière'!B:G,3,FALSE)</f>
        <v>0</v>
      </c>
      <c r="E304" s="11">
        <f>VLOOKUP(A304,'Offre financière'!B:G,4,FALSE)</f>
        <v>0</v>
      </c>
      <c r="F304" s="11">
        <f>VLOOKUP(A304,'Offre financière'!B:G,5,FALSE)</f>
        <v>0</v>
      </c>
      <c r="G304" s="11">
        <f>VLOOKUP(A304,'Offre financière'!B:G,6,FALSE)</f>
        <v>0</v>
      </c>
      <c r="H304" s="28"/>
    </row>
    <row r="305" spans="1:9" ht="16.5" thickTop="1" thickBot="1" x14ac:dyDescent="0.3">
      <c r="A305" s="3" t="s">
        <v>492</v>
      </c>
      <c r="B305" s="20">
        <f>VLOOKUP(A305,'Offre financière'!B:G,6,FALSE)</f>
        <v>0</v>
      </c>
      <c r="C305" s="22" t="str">
        <f t="shared" ref="C305:C312" si="54">IF($C$304=0,"No RABAIS Provided",SUM((B305)-(B305*$C$304)))</f>
        <v>No RABAIS Provided</v>
      </c>
      <c r="D305" s="22" t="str">
        <f t="shared" ref="D305:D312" si="55">IF($D$304=0,"No RABAIS Provided",SUM((B305)-(B305*$D$304)))</f>
        <v>No RABAIS Provided</v>
      </c>
      <c r="E305" s="22" t="str">
        <f t="shared" ref="E305:E312" si="56">IF($E$304=0,"No RABAIS Provided",SUM((B305)-(B305*$E$304)))</f>
        <v>No RABAIS Provided</v>
      </c>
      <c r="F305" s="22" t="str">
        <f t="shared" ref="F305:F312" si="57">IF($F$304=0,"No RABAIS Provided",SUM((B305)-(B305*$F$304)))</f>
        <v>No RABAIS Provided</v>
      </c>
      <c r="G305" s="22" t="str">
        <f t="shared" ref="G305:G312" si="58">IF($G$304=0,"No RABAIS Provided",SUM((B305)-(B305*$G$304)))</f>
        <v>No RABAIS Provided</v>
      </c>
      <c r="H305" s="28"/>
    </row>
    <row r="306" spans="1:9" ht="16.5" thickTop="1" thickBot="1" x14ac:dyDescent="0.3">
      <c r="A306" s="2" t="s">
        <v>493</v>
      </c>
      <c r="B306" s="20">
        <f>VLOOKUP(A306,'Offre financière'!B:G,6,FALSE)</f>
        <v>0</v>
      </c>
      <c r="C306" s="22" t="str">
        <f t="shared" si="54"/>
        <v>No RABAIS Provided</v>
      </c>
      <c r="D306" s="22" t="str">
        <f t="shared" si="55"/>
        <v>No RABAIS Provided</v>
      </c>
      <c r="E306" s="22" t="str">
        <f t="shared" si="56"/>
        <v>No RABAIS Provided</v>
      </c>
      <c r="F306" s="22" t="str">
        <f t="shared" si="57"/>
        <v>No RABAIS Provided</v>
      </c>
      <c r="G306" s="22" t="str">
        <f t="shared" si="58"/>
        <v>No RABAIS Provided</v>
      </c>
      <c r="H306" s="28"/>
    </row>
    <row r="307" spans="1:9" ht="16.5" thickTop="1" thickBot="1" x14ac:dyDescent="0.3">
      <c r="A307" s="2" t="s">
        <v>494</v>
      </c>
      <c r="B307" s="23">
        <f>VLOOKUP(A307,'Offre financière'!B:G,6,FALSE)</f>
        <v>0</v>
      </c>
      <c r="C307" s="24" t="str">
        <f t="shared" si="54"/>
        <v>No RABAIS Provided</v>
      </c>
      <c r="D307" s="24" t="str">
        <f t="shared" si="55"/>
        <v>No RABAIS Provided</v>
      </c>
      <c r="E307" s="24" t="str">
        <f t="shared" si="56"/>
        <v>No RABAIS Provided</v>
      </c>
      <c r="F307" s="24" t="str">
        <f t="shared" si="57"/>
        <v>No RABAIS Provided</v>
      </c>
      <c r="G307" s="24" t="str">
        <f t="shared" si="58"/>
        <v>No RABAIS Provided</v>
      </c>
      <c r="H307" s="28"/>
    </row>
    <row r="308" spans="1:9" ht="16.5" thickTop="1" thickBot="1" x14ac:dyDescent="0.3">
      <c r="A308" s="2" t="s">
        <v>495</v>
      </c>
      <c r="B308" s="23">
        <f>VLOOKUP(A308,'Offre financière'!B:G,6,FALSE)</f>
        <v>0</v>
      </c>
      <c r="C308" s="24" t="str">
        <f t="shared" si="54"/>
        <v>No RABAIS Provided</v>
      </c>
      <c r="D308" s="24" t="str">
        <f t="shared" si="55"/>
        <v>No RABAIS Provided</v>
      </c>
      <c r="E308" s="24" t="str">
        <f t="shared" si="56"/>
        <v>No RABAIS Provided</v>
      </c>
      <c r="F308" s="24" t="str">
        <f t="shared" si="57"/>
        <v>No RABAIS Provided</v>
      </c>
      <c r="G308" s="24" t="str">
        <f t="shared" si="58"/>
        <v>No RABAIS Provided</v>
      </c>
      <c r="H308" s="28"/>
    </row>
    <row r="309" spans="1:9" ht="16.5" thickTop="1" thickBot="1" x14ac:dyDescent="0.3">
      <c r="A309" s="2" t="s">
        <v>496</v>
      </c>
      <c r="B309" s="23">
        <f>VLOOKUP(A309,'Offre financière'!B:G,6,FALSE)</f>
        <v>0</v>
      </c>
      <c r="C309" s="24" t="str">
        <f t="shared" si="54"/>
        <v>No RABAIS Provided</v>
      </c>
      <c r="D309" s="24" t="str">
        <f t="shared" si="55"/>
        <v>No RABAIS Provided</v>
      </c>
      <c r="E309" s="24" t="str">
        <f t="shared" si="56"/>
        <v>No RABAIS Provided</v>
      </c>
      <c r="F309" s="24" t="str">
        <f t="shared" si="57"/>
        <v>No RABAIS Provided</v>
      </c>
      <c r="G309" s="24" t="str">
        <f t="shared" si="58"/>
        <v>No RABAIS Provided</v>
      </c>
      <c r="H309" s="28"/>
    </row>
    <row r="310" spans="1:9" ht="16.5" thickTop="1" thickBot="1" x14ac:dyDescent="0.3">
      <c r="A310" s="2" t="s">
        <v>497</v>
      </c>
      <c r="B310" s="20">
        <f>VLOOKUP(A310,'Offre financière'!B:G,6,FALSE)</f>
        <v>0</v>
      </c>
      <c r="C310" s="22" t="str">
        <f t="shared" si="54"/>
        <v>No RABAIS Provided</v>
      </c>
      <c r="D310" s="22" t="str">
        <f t="shared" si="55"/>
        <v>No RABAIS Provided</v>
      </c>
      <c r="E310" s="22" t="str">
        <f t="shared" si="56"/>
        <v>No RABAIS Provided</v>
      </c>
      <c r="F310" s="22" t="str">
        <f t="shared" si="57"/>
        <v>No RABAIS Provided</v>
      </c>
      <c r="G310" s="22" t="str">
        <f t="shared" si="58"/>
        <v>No RABAIS Provided</v>
      </c>
      <c r="H310" s="28"/>
    </row>
    <row r="311" spans="1:9" ht="16.5" thickTop="1" thickBot="1" x14ac:dyDescent="0.3">
      <c r="A311" s="2" t="s">
        <v>498</v>
      </c>
      <c r="B311" s="20">
        <f>VLOOKUP(A311,'Offre financière'!B:G,6,FALSE)</f>
        <v>0</v>
      </c>
      <c r="C311" s="22" t="str">
        <f t="shared" si="54"/>
        <v>No RABAIS Provided</v>
      </c>
      <c r="D311" s="22" t="str">
        <f t="shared" si="55"/>
        <v>No RABAIS Provided</v>
      </c>
      <c r="E311" s="22" t="str">
        <f t="shared" si="56"/>
        <v>No RABAIS Provided</v>
      </c>
      <c r="F311" s="22" t="str">
        <f t="shared" si="57"/>
        <v>No RABAIS Provided</v>
      </c>
      <c r="G311" s="22" t="str">
        <f t="shared" si="58"/>
        <v>No RABAIS Provided</v>
      </c>
      <c r="H311" s="28"/>
    </row>
    <row r="312" spans="1:9" ht="16.5" thickTop="1" thickBot="1" x14ac:dyDescent="0.3">
      <c r="A312" s="2" t="s">
        <v>499</v>
      </c>
      <c r="B312" s="20">
        <f>VLOOKUP(A312,'Offre financière'!B:G,6,FALSE)</f>
        <v>0</v>
      </c>
      <c r="C312" s="22" t="str">
        <f t="shared" si="54"/>
        <v>No RABAIS Provided</v>
      </c>
      <c r="D312" s="22" t="str">
        <f t="shared" si="55"/>
        <v>No RABAIS Provided</v>
      </c>
      <c r="E312" s="22" t="str">
        <f t="shared" si="56"/>
        <v>No RABAIS Provided</v>
      </c>
      <c r="F312" s="22" t="str">
        <f t="shared" si="57"/>
        <v>No RABAIS Provided</v>
      </c>
      <c r="G312" s="22" t="str">
        <f t="shared" si="58"/>
        <v>No RABAIS Provided</v>
      </c>
      <c r="H312" s="28"/>
    </row>
    <row r="313" spans="1:9" ht="35.25" thickTop="1" thickBot="1" x14ac:dyDescent="0.3">
      <c r="A313" s="16" t="s">
        <v>250</v>
      </c>
      <c r="B313" s="20">
        <f t="shared" ref="B313:G313" si="59">SUM(B305,B306,B310,B311,B312)</f>
        <v>0</v>
      </c>
      <c r="C313" s="20">
        <f t="shared" si="59"/>
        <v>0</v>
      </c>
      <c r="D313" s="20">
        <f t="shared" si="59"/>
        <v>0</v>
      </c>
      <c r="E313" s="20">
        <f t="shared" si="59"/>
        <v>0</v>
      </c>
      <c r="F313" s="20">
        <f t="shared" si="59"/>
        <v>0</v>
      </c>
      <c r="G313" s="20">
        <f t="shared" si="59"/>
        <v>0</v>
      </c>
      <c r="H313" s="21">
        <f>SUM(C313:G313)</f>
        <v>0</v>
      </c>
    </row>
    <row r="314" spans="1:9" ht="15.75" thickTop="1" x14ac:dyDescent="0.25"/>
    <row r="315" spans="1:9" ht="46.5" customHeight="1" x14ac:dyDescent="0.25">
      <c r="A315" s="54" t="s">
        <v>500</v>
      </c>
      <c r="B315" s="54"/>
      <c r="C315" s="54"/>
      <c r="D315" s="54"/>
      <c r="E315" s="54"/>
      <c r="F315" s="54"/>
      <c r="G315" s="54"/>
      <c r="H315" s="29">
        <f>SUM(H313,H303,H277,H264,H214,H203,H177,H152,H102,H52)</f>
        <v>0</v>
      </c>
      <c r="I315" s="29"/>
    </row>
  </sheetData>
  <sheetProtection algorithmName="SHA-512" hashValue="aAsRNhLVz3jOSc1Nux0NE4SzRBrlZhXOp7y8Q+qYOsga4XPFWhV5riQCJidNT0o1ZXcv4fHxj8VZmJzh+2mj9g==" saltValue="z/Qk7yHonPuXUbCl4YY3ZQ==" spinCount="100000" sheet="1" objects="1" scenarios="1"/>
  <mergeCells count="4">
    <mergeCell ref="C1:G1"/>
    <mergeCell ref="A1:A2"/>
    <mergeCell ref="B1:B2"/>
    <mergeCell ref="A315:G315"/>
  </mergeCells>
  <pageMargins left="0.70866141732283472" right="0.70866141732283472" top="0.74803149606299213" bottom="0.74803149606299213" header="0.31496062992125984" footer="0.31496062992125984"/>
  <pageSetup scale="99" fitToHeight="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Offre financière</vt:lpstr>
      <vt:lpstr>Prix réduits</vt:lpstr>
      <vt:lpstr>Instructions!Print_Area</vt:lpstr>
      <vt:lpstr>'Offre financière'!Print_Area</vt:lpstr>
      <vt:lpstr>'Prix réduits'!Print_Area</vt:lpstr>
    </vt:vector>
  </TitlesOfParts>
  <Company>Government of Canada/Gouvernement du Canada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tessies4</dc:creator>
  <cp:lastModifiedBy>Radek Weronski</cp:lastModifiedBy>
  <cp:lastPrinted>2016-07-26T21:06:09Z</cp:lastPrinted>
  <dcterms:created xsi:type="dcterms:W3CDTF">2016-05-05T17:40:25Z</dcterms:created>
  <dcterms:modified xsi:type="dcterms:W3CDTF">2017-01-05T16:57:04Z</dcterms:modified>
</cp:coreProperties>
</file>