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45" yWindow="2220" windowWidth="15645" windowHeight="715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Q59" i="1"/>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1"/>
  <c r="Q10"/>
  <c r="Q9"/>
  <c r="Q7"/>
  <c r="Q8"/>
  <c r="Q6"/>
  <c r="Q5"/>
  <c r="Q60" l="1"/>
  <c r="M36" l="1"/>
  <c r="O36" l="1"/>
  <c r="O59" l="1"/>
</calcChain>
</file>

<file path=xl/sharedStrings.xml><?xml version="1.0" encoding="utf-8"?>
<sst xmlns="http://schemas.openxmlformats.org/spreadsheetml/2006/main" count="130" uniqueCount="79">
  <si>
    <t>ITEM</t>
  </si>
  <si>
    <t>Extension</t>
  </si>
  <si>
    <t>TOTAL</t>
  </si>
  <si>
    <t>FT</t>
  </si>
  <si>
    <t>Unit Price</t>
  </si>
  <si>
    <t>PRICING BASIS "A" SHEET STEEL</t>
  </si>
  <si>
    <t>CORCAN - WARKWORTH INSTITUTION</t>
  </si>
  <si>
    <t>CORCAN- JOYCEVILLE INSTITUTION</t>
  </si>
  <si>
    <t>CORCAN - COLLINS BAY INSTITUTION</t>
  </si>
  <si>
    <t>DND                  CFB TRENTON</t>
  </si>
  <si>
    <t>DND                  CFB KINGSTON</t>
  </si>
  <si>
    <t>DND                  CFB BORDEN</t>
  </si>
  <si>
    <t>DND                            CFB PETAWAWA</t>
  </si>
  <si>
    <t>CORRECTIONAL SERVICES CANADA</t>
  </si>
  <si>
    <t>3/4" x 3/4 " SQ BAR</t>
  </si>
  <si>
    <t>ROUND BAR  3/4" x 20' HR</t>
  </si>
  <si>
    <t>48" x 96" x 0.750" PLATE STEEL</t>
  </si>
  <si>
    <t>60" x 120" x 0.750" PLATE STEEL</t>
  </si>
  <si>
    <t>PIECE</t>
  </si>
  <si>
    <t>ROUND BAR 1-1/2" x 40' HR</t>
  </si>
  <si>
    <t>ROUND BAR  1" x 20' HR</t>
  </si>
  <si>
    <t>ROUND BAR  2-1/4" x 20' HR</t>
  </si>
  <si>
    <t>ROUND BAR  2-1/2" x 20' HR</t>
  </si>
  <si>
    <t>ROUND BAR  1-1/8" x 20' CR</t>
  </si>
  <si>
    <t>ROUND BAR 1-1/2" x 20' HR</t>
  </si>
  <si>
    <t>48" x 96" x 0.500" MS PLATE STEEL</t>
  </si>
  <si>
    <t xml:space="preserve">3/8" Checker plate 22" x 72 </t>
  </si>
  <si>
    <t>Unit</t>
  </si>
  <si>
    <t>48" x 96" x 0.625" MS PLATE STEEL</t>
  </si>
  <si>
    <t>ROUND BAR  3/8" x 20'CR</t>
  </si>
  <si>
    <t>ROUND BAR  1/4" x 20' CR</t>
  </si>
  <si>
    <t>ROUND BAR  1/2" x 20' CR</t>
  </si>
  <si>
    <t>ROUND BAR  5/8" x 20'CR</t>
  </si>
  <si>
    <t>10M rebar</t>
  </si>
  <si>
    <t>15M rebar</t>
  </si>
  <si>
    <t>20M rebar</t>
  </si>
  <si>
    <t xml:space="preserve">3/16" x 2" FLAT BAR HR </t>
  </si>
  <si>
    <t xml:space="preserve">3/8" x 1-1/2" FLAT BAR HR </t>
  </si>
  <si>
    <t xml:space="preserve">3/8" x 2" FLAT BAR HR </t>
  </si>
  <si>
    <t xml:space="preserve">3/8" x 3-1/2" FLAT BAR HR </t>
  </si>
  <si>
    <t xml:space="preserve">3/8" x 4" FLAT BAR HR </t>
  </si>
  <si>
    <t xml:space="preserve">1/2" x 12" FLAT BAR HR </t>
  </si>
  <si>
    <t xml:space="preserve">1/2" x 6" FLAT BAR HR </t>
  </si>
  <si>
    <t xml:space="preserve">1/2" x 2" FLAT BAR HR </t>
  </si>
  <si>
    <t xml:space="preserve">1/2" x 4" FLAT BAR HR </t>
  </si>
  <si>
    <t xml:space="preserve">3/4" X 6" FLAT BAR HR </t>
  </si>
  <si>
    <t xml:space="preserve">1" x 2" FLAT BAR HR </t>
  </si>
  <si>
    <t>1/4" x 3" FLAT BAR CR</t>
  </si>
  <si>
    <t xml:space="preserve">1/8" x 1" FLAT BAR CR </t>
  </si>
  <si>
    <t xml:space="preserve">1/8" x 3/4" FLAT BAR CR </t>
  </si>
  <si>
    <t xml:space="preserve">ANGLE IRON, 2" x 1 1/2" x 3/16" </t>
  </si>
  <si>
    <t xml:space="preserve">ANGLE IRON, 4" x 4" x 3/8"  </t>
  </si>
  <si>
    <t xml:space="preserve">ANGLE IRON, 4" x 3" x 3/8"  </t>
  </si>
  <si>
    <t xml:space="preserve">5/8" X 3-1/2" FLAT BAR HR </t>
  </si>
  <si>
    <t xml:space="preserve">2.375" OD x 2" ID Schedule 40 Pipe  </t>
  </si>
  <si>
    <t xml:space="preserve">1.9 OD x 0.145" wall  Pipe  </t>
  </si>
  <si>
    <t xml:space="preserve">2.5" x 2.5" X 1/4" HSS SQUARE TUBING </t>
  </si>
  <si>
    <t xml:space="preserve">2" x 2" X 3/16" HSS SQUARE TUBING  </t>
  </si>
  <si>
    <t>1/4" x 1.5" FLAT BAR CR</t>
  </si>
  <si>
    <t>PRICING BASIS "B" - ANGLE, TUBING, FLAT/SQUARE/ROUND BAR, HSS, CHANNEL</t>
  </si>
  <si>
    <t>48" x 96" x 0.375" MS PLATE STEEL</t>
  </si>
  <si>
    <t>3"  x 6" x 48" Plate</t>
  </si>
  <si>
    <t>C6 x 10.5</t>
  </si>
  <si>
    <t>C12 x31</t>
  </si>
  <si>
    <t xml:space="preserve">ANGLE IRON, 2" x 2" x 1/4"  </t>
  </si>
  <si>
    <t xml:space="preserve">ANGLE IRON, 3" x 2" x 1/4"  </t>
  </si>
  <si>
    <t xml:space="preserve">1.5" x 1.5" X 3/16" HSS SQUARE TUBING  </t>
  </si>
  <si>
    <t>C6 x 13</t>
  </si>
  <si>
    <t>UNIT PRICE</t>
  </si>
  <si>
    <t>EXTENDED PRICE</t>
  </si>
  <si>
    <t>2.1 Pricing Instructions</t>
  </si>
  <si>
    <t>The estimated usage as stated herein is an estimate of the requirement made in good faith.  The Standing Offer will be limited to the actual supplies ordered and delivered. Harmonized Sales Tax (HST) is not to be included in the unit price and is to be shown as a separate line item on all invoices.</t>
  </si>
  <si>
    <t>ESTIMATED ANNUAL USAGE</t>
  </si>
  <si>
    <t>PRICING BASIS "C" - OTHER ITEMS</t>
  </si>
  <si>
    <t>ESTIMATED COST</t>
  </si>
  <si>
    <t>EVALUATED TOTAL</t>
  </si>
  <si>
    <t>PERCENTAGE MARK-UP</t>
  </si>
  <si>
    <t>Material not in Pricing Bases "A" or "B" at the laid down cost (estimated $25,000/year) plus a mark-up of ______%</t>
  </si>
  <si>
    <r>
      <t>ANNEX</t>
    </r>
    <r>
      <rPr>
        <sz val="10"/>
        <color theme="1"/>
        <rFont val="Arial"/>
        <family val="2"/>
      </rPr>
      <t xml:space="preserve"> </t>
    </r>
    <r>
      <rPr>
        <b/>
        <sz val="10"/>
        <color theme="1"/>
        <rFont val="Arial"/>
        <family val="2"/>
      </rPr>
      <t xml:space="preserve">"B" </t>
    </r>
    <r>
      <rPr>
        <sz val="10"/>
        <color theme="1"/>
        <rFont val="Arial"/>
        <family val="2"/>
      </rPr>
      <t xml:space="preserve">- </t>
    </r>
    <r>
      <rPr>
        <b/>
        <sz val="10"/>
        <color theme="1"/>
        <rFont val="Arial"/>
        <family val="2"/>
      </rPr>
      <t>BASIS OF PAYMENT AMD001</t>
    </r>
  </si>
</sst>
</file>

<file path=xl/styles.xml><?xml version="1.0" encoding="utf-8"?>
<styleSheet xmlns="http://schemas.openxmlformats.org/spreadsheetml/2006/main">
  <numFmts count="3">
    <numFmt numFmtId="44" formatCode="_-&quot;$&quot;* #,##0.00_-;\-&quot;$&quot;* #,##0.00_-;_-&quot;$&quot;* &quot;-&quot;??_-;_-@_-"/>
    <numFmt numFmtId="164" formatCode="_(&quot;$&quot;* #,##0.00_);_(&quot;$&quot;* \(#,##0.00\);_(&quot;$&quot;* &quot;-&quot;??_);_(@_)"/>
    <numFmt numFmtId="165" formatCode="&quot;$&quot;#,##0.00"/>
  </numFmts>
  <fonts count="12">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b/>
      <sz val="14"/>
      <color indexed="8"/>
      <name val="Calibri"/>
      <family val="2"/>
    </font>
    <font>
      <sz val="11"/>
      <color rgb="FFFF0000"/>
      <name val="Calibri"/>
      <family val="2"/>
      <scheme val="minor"/>
    </font>
    <font>
      <b/>
      <sz val="10"/>
      <color theme="1"/>
      <name val="Arial"/>
      <family val="2"/>
    </font>
    <font>
      <sz val="10"/>
      <color theme="1"/>
      <name val="Arial"/>
      <family val="2"/>
    </font>
    <font>
      <b/>
      <u/>
      <sz val="10"/>
      <name val="Arial"/>
      <family val="2"/>
    </font>
    <font>
      <sz val="10"/>
      <name val="Arial"/>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164" fontId="0" fillId="0" borderId="0" xfId="1" applyNumberFormat="1" applyFont="1"/>
    <xf numFmtId="0" fontId="0" fillId="0" borderId="0" xfId="0" applyAlignment="1">
      <alignment horizontal="center"/>
    </xf>
    <xf numFmtId="0" fontId="5" fillId="0" borderId="0" xfId="0" applyFont="1"/>
    <xf numFmtId="0" fontId="5" fillId="0" borderId="0" xfId="0" applyFont="1" applyAlignment="1">
      <alignment horizontal="right"/>
    </xf>
    <xf numFmtId="44" fontId="5" fillId="0" borderId="0" xfId="0" applyNumberFormat="1" applyFont="1"/>
    <xf numFmtId="0" fontId="0" fillId="0" borderId="0" xfId="1" applyNumberFormat="1" applyFont="1"/>
    <xf numFmtId="0" fontId="3" fillId="0" borderId="1" xfId="0" applyFont="1" applyFill="1" applyBorder="1" applyAlignment="1" applyProtection="1">
      <alignment horizontal="center" wrapText="1"/>
    </xf>
    <xf numFmtId="165" fontId="0" fillId="3" borderId="1" xfId="0" applyNumberFormat="1" applyFont="1" applyFill="1" applyBorder="1" applyProtection="1">
      <protection locked="0"/>
    </xf>
    <xf numFmtId="165" fontId="0" fillId="2" borderId="1" xfId="0" applyNumberFormat="1" applyFill="1" applyBorder="1" applyProtection="1"/>
    <xf numFmtId="0" fontId="0" fillId="0" borderId="0" xfId="0" applyAlignment="1" applyProtection="1">
      <alignment horizontal="center"/>
    </xf>
    <xf numFmtId="164" fontId="0" fillId="0" borderId="0" xfId="1" applyNumberFormat="1" applyFont="1" applyProtection="1"/>
    <xf numFmtId="0" fontId="0" fillId="0" borderId="0" xfId="1" applyNumberFormat="1" applyFont="1" applyProtection="1"/>
    <xf numFmtId="0" fontId="0" fillId="0" borderId="0" xfId="0" applyProtection="1"/>
    <xf numFmtId="0" fontId="2" fillId="0" borderId="8" xfId="0" applyFont="1" applyBorder="1" applyAlignment="1" applyProtection="1"/>
    <xf numFmtId="0" fontId="2" fillId="0" borderId="0" xfId="0" applyFont="1" applyBorder="1" applyAlignment="1" applyProtection="1"/>
    <xf numFmtId="0" fontId="2" fillId="0" borderId="6" xfId="0" applyFont="1" applyBorder="1" applyAlignment="1" applyProtection="1"/>
    <xf numFmtId="0" fontId="3" fillId="0" borderId="1" xfId="0" applyFont="1" applyBorder="1" applyProtection="1"/>
    <xf numFmtId="0" fontId="3" fillId="0" borderId="1" xfId="0" applyFont="1" applyBorder="1" applyAlignment="1" applyProtection="1">
      <alignment horizontal="center"/>
    </xf>
    <xf numFmtId="0" fontId="2" fillId="0" borderId="5" xfId="0" applyFont="1" applyBorder="1" applyProtection="1"/>
    <xf numFmtId="0" fontId="3" fillId="0" borderId="1" xfId="0" applyFont="1" applyBorder="1" applyAlignment="1" applyProtection="1">
      <alignment horizontal="center" wrapText="1"/>
    </xf>
    <xf numFmtId="164" fontId="3" fillId="0" borderId="1" xfId="1" applyNumberFormat="1" applyFont="1" applyBorder="1" applyAlignment="1" applyProtection="1">
      <alignment horizontal="center" wrapText="1"/>
    </xf>
    <xf numFmtId="164" fontId="3" fillId="0" borderId="1" xfId="1" applyNumberFormat="1" applyFont="1" applyBorder="1" applyAlignment="1" applyProtection="1">
      <alignment horizontal="center"/>
    </xf>
    <xf numFmtId="0" fontId="10" fillId="0" borderId="1" xfId="0" applyFont="1" applyBorder="1" applyProtection="1"/>
    <xf numFmtId="0" fontId="10" fillId="2" borderId="1" xfId="0" applyFont="1" applyFill="1" applyBorder="1" applyAlignment="1" applyProtection="1">
      <alignment horizontal="center"/>
    </xf>
    <xf numFmtId="0" fontId="10" fillId="0" borderId="1" xfId="0" applyFont="1" applyBorder="1" applyAlignment="1" applyProtection="1">
      <alignment horizontal="right"/>
    </xf>
    <xf numFmtId="0" fontId="0" fillId="0" borderId="1" xfId="0" applyBorder="1" applyAlignment="1" applyProtection="1">
      <alignment horizontal="right"/>
    </xf>
    <xf numFmtId="165" fontId="0" fillId="0" borderId="1" xfId="1" applyNumberFormat="1" applyFont="1" applyBorder="1" applyProtection="1"/>
    <xf numFmtId="164" fontId="0" fillId="0" borderId="1" xfId="1" applyNumberFormat="1" applyFont="1" applyBorder="1" applyProtection="1"/>
    <xf numFmtId="0" fontId="10" fillId="0" borderId="1" xfId="0" applyFont="1" applyBorder="1" applyAlignment="1" applyProtection="1">
      <alignment horizontal="center"/>
    </xf>
    <xf numFmtId="0" fontId="0" fillId="0" borderId="6" xfId="0" applyBorder="1" applyAlignment="1" applyProtection="1">
      <alignment horizontal="right"/>
    </xf>
    <xf numFmtId="0" fontId="10" fillId="0" borderId="3" xfId="0" applyFont="1" applyBorder="1" applyProtection="1"/>
    <xf numFmtId="0" fontId="10" fillId="0" borderId="3" xfId="0" applyFont="1" applyBorder="1" applyAlignment="1" applyProtection="1">
      <alignment horizontal="right"/>
    </xf>
    <xf numFmtId="0" fontId="0" fillId="0" borderId="3" xfId="0" applyBorder="1" applyAlignment="1" applyProtection="1">
      <alignment horizontal="right"/>
    </xf>
    <xf numFmtId="165" fontId="0" fillId="0" borderId="3" xfId="1" applyNumberFormat="1" applyFont="1" applyBorder="1" applyProtection="1"/>
    <xf numFmtId="164" fontId="0" fillId="0" borderId="3" xfId="1" applyNumberFormat="1" applyFont="1" applyBorder="1" applyProtection="1"/>
    <xf numFmtId="0" fontId="11" fillId="0" borderId="3" xfId="0" applyFont="1" applyBorder="1" applyAlignment="1" applyProtection="1">
      <alignment horizontal="right"/>
    </xf>
    <xf numFmtId="0" fontId="5" fillId="0" borderId="1" xfId="0" applyFont="1" applyBorder="1" applyAlignment="1" applyProtection="1">
      <alignment horizontal="right"/>
    </xf>
    <xf numFmtId="165" fontId="5" fillId="0" borderId="1" xfId="1" applyNumberFormat="1" applyFont="1" applyBorder="1" applyProtection="1"/>
    <xf numFmtId="164" fontId="5" fillId="0" borderId="1" xfId="1" applyNumberFormat="1" applyFont="1" applyBorder="1" applyProtection="1"/>
    <xf numFmtId="0" fontId="10" fillId="0" borderId="2" xfId="0" applyFont="1" applyBorder="1" applyAlignment="1" applyProtection="1">
      <alignment horizontal="right"/>
    </xf>
    <xf numFmtId="0" fontId="10" fillId="0" borderId="1" xfId="0" applyFont="1" applyFill="1" applyBorder="1" applyProtection="1"/>
    <xf numFmtId="0" fontId="10" fillId="0" borderId="2" xfId="0" applyFont="1" applyFill="1" applyBorder="1" applyAlignment="1" applyProtection="1">
      <alignment horizontal="right"/>
    </xf>
    <xf numFmtId="0" fontId="10" fillId="2" borderId="1" xfId="0" applyFont="1" applyFill="1" applyBorder="1" applyProtection="1"/>
    <xf numFmtId="0" fontId="10" fillId="2" borderId="1" xfId="0" applyFont="1" applyFill="1" applyBorder="1" applyAlignment="1" applyProtection="1">
      <alignment horizontal="right"/>
    </xf>
    <xf numFmtId="0" fontId="10" fillId="2" borderId="0" xfId="0" applyFont="1" applyFill="1" applyBorder="1" applyAlignment="1" applyProtection="1">
      <alignment horizontal="right"/>
    </xf>
    <xf numFmtId="0" fontId="10" fillId="2" borderId="4" xfId="0" applyFont="1" applyFill="1" applyBorder="1" applyAlignment="1" applyProtection="1">
      <alignment horizontal="right"/>
    </xf>
    <xf numFmtId="0" fontId="10" fillId="0" borderId="4" xfId="0" applyFont="1" applyBorder="1" applyProtection="1"/>
    <xf numFmtId="0" fontId="10" fillId="0" borderId="0" xfId="0" applyFont="1" applyAlignment="1" applyProtection="1">
      <alignment horizontal="right"/>
    </xf>
    <xf numFmtId="0" fontId="10" fillId="0" borderId="4" xfId="0" applyFont="1" applyBorder="1" applyAlignment="1" applyProtection="1">
      <alignment horizontal="right"/>
    </xf>
    <xf numFmtId="0" fontId="10" fillId="0" borderId="4" xfId="0" applyFont="1" applyBorder="1" applyAlignment="1" applyProtection="1">
      <alignment horizontal="center"/>
    </xf>
    <xf numFmtId="0" fontId="10" fillId="0" borderId="7" xfId="0" applyFont="1" applyBorder="1" applyAlignment="1" applyProtection="1">
      <alignment horizontal="center"/>
    </xf>
    <xf numFmtId="0" fontId="10" fillId="0" borderId="7" xfId="0" applyFont="1" applyBorder="1" applyProtection="1"/>
    <xf numFmtId="0" fontId="10" fillId="0" borderId="7" xfId="0" applyFont="1" applyBorder="1" applyAlignment="1" applyProtection="1">
      <alignment horizontal="right"/>
    </xf>
    <xf numFmtId="0" fontId="11" fillId="0" borderId="1" xfId="0" applyFont="1" applyFill="1" applyBorder="1" applyProtection="1"/>
    <xf numFmtId="0" fontId="2" fillId="0" borderId="1" xfId="0" applyFont="1" applyBorder="1" applyProtection="1"/>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5" fontId="10" fillId="0" borderId="1" xfId="0" applyNumberFormat="1" applyFont="1" applyBorder="1" applyAlignment="1" applyProtection="1">
      <alignment horizontal="right"/>
    </xf>
    <xf numFmtId="164" fontId="4" fillId="0" borderId="1" xfId="1" applyNumberFormat="1" applyFont="1" applyBorder="1" applyProtection="1"/>
    <xf numFmtId="165" fontId="0" fillId="0" borderId="1" xfId="0" applyNumberFormat="1" applyBorder="1" applyProtection="1"/>
    <xf numFmtId="9" fontId="0" fillId="3" borderId="1" xfId="0" applyNumberFormat="1" applyFill="1" applyBorder="1" applyProtection="1">
      <protection locked="0"/>
    </xf>
    <xf numFmtId="0" fontId="6" fillId="0" borderId="0" xfId="0" applyFont="1" applyAlignment="1" applyProtection="1">
      <alignment horizontal="center"/>
    </xf>
    <xf numFmtId="0" fontId="8" fillId="0" borderId="0" xfId="0" applyFont="1" applyAlignment="1" applyProtection="1">
      <alignment horizontal="center"/>
    </xf>
    <xf numFmtId="0" fontId="9" fillId="0" borderId="0" xfId="0" applyFont="1" applyAlignment="1" applyProtection="1">
      <alignment horizontal="left" wrapText="1"/>
    </xf>
    <xf numFmtId="0" fontId="11" fillId="0" borderId="5" xfId="0" applyFont="1" applyBorder="1" applyAlignment="1" applyProtection="1">
      <alignment horizontal="left"/>
    </xf>
    <xf numFmtId="0" fontId="11" fillId="0" borderId="9" xfId="0" applyFont="1" applyBorder="1" applyAlignment="1" applyProtection="1">
      <alignment horizontal="left"/>
    </xf>
    <xf numFmtId="0" fontId="11" fillId="0" borderId="6" xfId="0" applyFont="1" applyBorder="1" applyAlignment="1" applyProtection="1">
      <alignment horizontal="left"/>
    </xf>
    <xf numFmtId="0" fontId="10" fillId="0" borderId="1"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15"/>
  <sheetViews>
    <sheetView tabSelected="1" topLeftCell="A16" workbookViewId="0">
      <selection activeCell="P5" sqref="P5"/>
    </sheetView>
  </sheetViews>
  <sheetFormatPr defaultRowHeight="15"/>
  <cols>
    <col min="1" max="1" width="6.85546875" customWidth="1"/>
    <col min="2" max="2" width="13.140625" style="2" customWidth="1"/>
    <col min="3" max="3" width="77.85546875" customWidth="1"/>
    <col min="4" max="4" width="14" hidden="1" customWidth="1"/>
    <col min="5" max="5" width="14.42578125" style="2" hidden="1" customWidth="1"/>
    <col min="6" max="6" width="14.140625" style="2" hidden="1" customWidth="1"/>
    <col min="7" max="7" width="14.85546875" style="2" hidden="1" customWidth="1"/>
    <col min="8" max="9" width="13.85546875" style="2" hidden="1" customWidth="1"/>
    <col min="10" max="10" width="14.28515625" style="2" hidden="1" customWidth="1"/>
    <col min="11" max="11" width="15.7109375" style="2" hidden="1" customWidth="1"/>
    <col min="12" max="12" width="12.85546875" style="2" customWidth="1"/>
    <col min="13" max="13" width="15.7109375" style="2" hidden="1" customWidth="1"/>
    <col min="14" max="14" width="11.5703125" style="1" hidden="1" customWidth="1"/>
    <col min="15" max="15" width="16.140625" style="1" hidden="1" customWidth="1"/>
    <col min="16" max="16" width="12.28515625" style="6" customWidth="1"/>
    <col min="17" max="17" width="12.5703125" bestFit="1" customWidth="1"/>
    <col min="18" max="18" width="18.42578125" bestFit="1" customWidth="1"/>
  </cols>
  <sheetData>
    <row r="1" spans="1:18">
      <c r="A1" s="65" t="s">
        <v>78</v>
      </c>
      <c r="B1" s="65"/>
      <c r="C1" s="65"/>
      <c r="D1" s="65"/>
      <c r="E1" s="65"/>
      <c r="F1" s="65"/>
      <c r="G1" s="65"/>
      <c r="H1" s="65"/>
      <c r="I1" s="10"/>
      <c r="J1" s="10"/>
      <c r="K1" s="10"/>
      <c r="L1" s="10"/>
      <c r="M1" s="10"/>
      <c r="N1" s="11"/>
      <c r="O1" s="11"/>
      <c r="P1" s="12"/>
      <c r="Q1" s="13"/>
    </row>
    <row r="2" spans="1:18">
      <c r="A2" s="66" t="s">
        <v>70</v>
      </c>
      <c r="B2" s="66"/>
      <c r="C2" s="66"/>
      <c r="D2" s="66"/>
      <c r="E2" s="66"/>
      <c r="F2" s="66"/>
      <c r="G2" s="66"/>
      <c r="H2" s="66"/>
      <c r="I2" s="10"/>
      <c r="J2" s="10"/>
      <c r="K2" s="10"/>
      <c r="L2" s="10"/>
      <c r="M2" s="10"/>
      <c r="N2" s="11"/>
      <c r="O2" s="11"/>
      <c r="P2" s="12"/>
      <c r="Q2" s="13"/>
    </row>
    <row r="3" spans="1:18" ht="41.25" customHeight="1">
      <c r="A3" s="67" t="s">
        <v>71</v>
      </c>
      <c r="B3" s="67"/>
      <c r="C3" s="67"/>
      <c r="D3" s="67"/>
      <c r="E3" s="67"/>
      <c r="F3" s="67"/>
      <c r="G3" s="67"/>
      <c r="H3" s="67"/>
      <c r="I3" s="14"/>
      <c r="J3" s="14"/>
      <c r="K3" s="14"/>
      <c r="L3" s="15"/>
      <c r="M3" s="16"/>
      <c r="N3" s="11"/>
      <c r="O3" s="11"/>
      <c r="P3" s="12"/>
      <c r="Q3" s="13"/>
    </row>
    <row r="4" spans="1:18" ht="45">
      <c r="A4" s="17" t="s">
        <v>0</v>
      </c>
      <c r="B4" s="18" t="s">
        <v>27</v>
      </c>
      <c r="C4" s="19" t="s">
        <v>5</v>
      </c>
      <c r="D4" s="20" t="s">
        <v>6</v>
      </c>
      <c r="E4" s="20" t="s">
        <v>7</v>
      </c>
      <c r="F4" s="20" t="s">
        <v>8</v>
      </c>
      <c r="G4" s="20" t="s">
        <v>13</v>
      </c>
      <c r="H4" s="20" t="s">
        <v>9</v>
      </c>
      <c r="I4" s="20" t="s">
        <v>10</v>
      </c>
      <c r="J4" s="20" t="s">
        <v>11</v>
      </c>
      <c r="K4" s="20" t="s">
        <v>12</v>
      </c>
      <c r="L4" s="20" t="s">
        <v>72</v>
      </c>
      <c r="M4" s="20" t="s">
        <v>2</v>
      </c>
      <c r="N4" s="21" t="s">
        <v>4</v>
      </c>
      <c r="O4" s="22" t="s">
        <v>1</v>
      </c>
      <c r="P4" s="7" t="s">
        <v>68</v>
      </c>
      <c r="Q4" s="7" t="s">
        <v>69</v>
      </c>
    </row>
    <row r="5" spans="1:18" ht="15" customHeight="1">
      <c r="A5" s="23">
        <v>1</v>
      </c>
      <c r="B5" s="24" t="s">
        <v>18</v>
      </c>
      <c r="C5" s="23" t="s">
        <v>26</v>
      </c>
      <c r="D5" s="25"/>
      <c r="E5" s="25"/>
      <c r="F5" s="25"/>
      <c r="G5" s="25"/>
      <c r="H5" s="25"/>
      <c r="I5" s="25"/>
      <c r="J5" s="25"/>
      <c r="K5" s="25"/>
      <c r="L5" s="25">
        <v>28</v>
      </c>
      <c r="M5" s="26"/>
      <c r="N5" s="27"/>
      <c r="O5" s="28"/>
      <c r="P5" s="8"/>
      <c r="Q5" s="9">
        <f t="shared" ref="Q5:Q11" si="0">L5*P5</f>
        <v>0</v>
      </c>
    </row>
    <row r="6" spans="1:18">
      <c r="A6" s="23">
        <v>2</v>
      </c>
      <c r="B6" s="24" t="s">
        <v>18</v>
      </c>
      <c r="C6" s="23" t="s">
        <v>60</v>
      </c>
      <c r="D6" s="25"/>
      <c r="E6" s="25"/>
      <c r="F6" s="25"/>
      <c r="G6" s="25"/>
      <c r="H6" s="25"/>
      <c r="I6" s="25"/>
      <c r="J6" s="25"/>
      <c r="K6" s="25"/>
      <c r="L6" s="25">
        <v>2</v>
      </c>
      <c r="M6" s="26"/>
      <c r="N6" s="27"/>
      <c r="O6" s="28"/>
      <c r="P6" s="8"/>
      <c r="Q6" s="9">
        <f t="shared" si="0"/>
        <v>0</v>
      </c>
    </row>
    <row r="7" spans="1:18">
      <c r="A7" s="23">
        <v>3</v>
      </c>
      <c r="B7" s="24" t="s">
        <v>18</v>
      </c>
      <c r="C7" s="23" t="s">
        <v>25</v>
      </c>
      <c r="D7" s="25">
        <v>7</v>
      </c>
      <c r="E7" s="25"/>
      <c r="F7" s="25">
        <v>1</v>
      </c>
      <c r="G7" s="25"/>
      <c r="H7" s="25"/>
      <c r="I7" s="25"/>
      <c r="J7" s="25"/>
      <c r="K7" s="25"/>
      <c r="L7" s="25">
        <v>2</v>
      </c>
      <c r="M7" s="26"/>
      <c r="N7" s="27"/>
      <c r="O7" s="28"/>
      <c r="P7" s="8"/>
      <c r="Q7" s="9">
        <f t="shared" si="0"/>
        <v>0</v>
      </c>
    </row>
    <row r="8" spans="1:18">
      <c r="A8" s="23">
        <v>4</v>
      </c>
      <c r="B8" s="24" t="s">
        <v>18</v>
      </c>
      <c r="C8" s="23" t="s">
        <v>28</v>
      </c>
      <c r="D8" s="25"/>
      <c r="E8" s="25"/>
      <c r="F8" s="25"/>
      <c r="G8" s="25"/>
      <c r="H8" s="25"/>
      <c r="I8" s="25"/>
      <c r="J8" s="25"/>
      <c r="K8" s="25"/>
      <c r="L8" s="25">
        <v>2</v>
      </c>
      <c r="M8" s="26"/>
      <c r="N8" s="27"/>
      <c r="O8" s="28"/>
      <c r="P8" s="8"/>
      <c r="Q8" s="9">
        <f t="shared" si="0"/>
        <v>0</v>
      </c>
    </row>
    <row r="9" spans="1:18">
      <c r="A9" s="23">
        <v>5</v>
      </c>
      <c r="B9" s="29" t="s">
        <v>18</v>
      </c>
      <c r="C9" s="23" t="s">
        <v>16</v>
      </c>
      <c r="D9" s="25">
        <v>7</v>
      </c>
      <c r="E9" s="25"/>
      <c r="F9" s="25">
        <v>1</v>
      </c>
      <c r="G9" s="25"/>
      <c r="H9" s="25"/>
      <c r="I9" s="25"/>
      <c r="J9" s="25"/>
      <c r="K9" s="25"/>
      <c r="L9" s="25">
        <v>2</v>
      </c>
      <c r="M9" s="26"/>
      <c r="N9" s="27"/>
      <c r="O9" s="28"/>
      <c r="P9" s="8"/>
      <c r="Q9" s="9">
        <f t="shared" si="0"/>
        <v>0</v>
      </c>
    </row>
    <row r="10" spans="1:18">
      <c r="A10" s="23">
        <v>6</v>
      </c>
      <c r="B10" s="29" t="s">
        <v>18</v>
      </c>
      <c r="C10" s="23" t="s">
        <v>17</v>
      </c>
      <c r="D10" s="25">
        <v>7</v>
      </c>
      <c r="E10" s="25"/>
      <c r="F10" s="25">
        <v>1</v>
      </c>
      <c r="G10" s="25"/>
      <c r="H10" s="25"/>
      <c r="I10" s="25"/>
      <c r="J10" s="25"/>
      <c r="K10" s="25"/>
      <c r="L10" s="25">
        <v>2</v>
      </c>
      <c r="M10" s="30"/>
      <c r="N10" s="27"/>
      <c r="O10" s="28"/>
      <c r="P10" s="8"/>
      <c r="Q10" s="9">
        <f t="shared" si="0"/>
        <v>0</v>
      </c>
    </row>
    <row r="11" spans="1:18">
      <c r="A11" s="23">
        <v>7</v>
      </c>
      <c r="B11" s="29" t="s">
        <v>18</v>
      </c>
      <c r="C11" s="31" t="s">
        <v>61</v>
      </c>
      <c r="D11" s="32"/>
      <c r="E11" s="32"/>
      <c r="F11" s="32"/>
      <c r="G11" s="32"/>
      <c r="H11" s="32"/>
      <c r="I11" s="32"/>
      <c r="J11" s="32"/>
      <c r="K11" s="32"/>
      <c r="L11" s="25">
        <v>100</v>
      </c>
      <c r="M11" s="33"/>
      <c r="N11" s="34"/>
      <c r="O11" s="35"/>
      <c r="P11" s="8"/>
      <c r="Q11" s="9">
        <f t="shared" si="0"/>
        <v>0</v>
      </c>
    </row>
    <row r="12" spans="1:18">
      <c r="A12" s="23"/>
      <c r="B12" s="29"/>
      <c r="C12" s="68" t="s">
        <v>59</v>
      </c>
      <c r="D12" s="69"/>
      <c r="E12" s="69"/>
      <c r="F12" s="69"/>
      <c r="G12" s="69"/>
      <c r="H12" s="69"/>
      <c r="I12" s="69"/>
      <c r="J12" s="69"/>
      <c r="K12" s="69"/>
      <c r="L12" s="69"/>
      <c r="M12" s="69"/>
      <c r="N12" s="69"/>
      <c r="O12" s="69"/>
      <c r="P12" s="69"/>
      <c r="Q12" s="70"/>
    </row>
    <row r="13" spans="1:18">
      <c r="A13" s="23">
        <v>1</v>
      </c>
      <c r="B13" s="29" t="s">
        <v>3</v>
      </c>
      <c r="C13" s="23" t="s">
        <v>66</v>
      </c>
      <c r="D13" s="36"/>
      <c r="E13" s="32"/>
      <c r="F13" s="32"/>
      <c r="G13" s="32"/>
      <c r="H13" s="32"/>
      <c r="I13" s="32"/>
      <c r="J13" s="32"/>
      <c r="K13" s="32"/>
      <c r="L13" s="32">
        <v>1300</v>
      </c>
      <c r="M13" s="33"/>
      <c r="N13" s="35"/>
      <c r="O13" s="35"/>
      <c r="P13" s="8"/>
      <c r="Q13" s="9">
        <f t="shared" ref="Q13:Q57" si="1">L13*P13</f>
        <v>0</v>
      </c>
      <c r="R13" s="5"/>
    </row>
    <row r="14" spans="1:18" s="3" customFormat="1">
      <c r="A14" s="23">
        <v>2</v>
      </c>
      <c r="B14" s="29" t="s">
        <v>3</v>
      </c>
      <c r="C14" s="23" t="s">
        <v>57</v>
      </c>
      <c r="D14" s="25"/>
      <c r="E14" s="25"/>
      <c r="F14" s="25"/>
      <c r="G14" s="25"/>
      <c r="H14" s="25"/>
      <c r="I14" s="25"/>
      <c r="J14" s="25"/>
      <c r="K14" s="25"/>
      <c r="L14" s="23">
        <v>35000</v>
      </c>
      <c r="M14" s="37"/>
      <c r="N14" s="38"/>
      <c r="O14" s="39"/>
      <c r="P14" s="8"/>
      <c r="Q14" s="9">
        <f t="shared" si="1"/>
        <v>0</v>
      </c>
      <c r="R14" s="5"/>
    </row>
    <row r="15" spans="1:18" s="3" customFormat="1">
      <c r="A15" s="23">
        <v>3</v>
      </c>
      <c r="B15" s="29" t="s">
        <v>3</v>
      </c>
      <c r="C15" s="23" t="s">
        <v>56</v>
      </c>
      <c r="D15" s="25"/>
      <c r="E15" s="25"/>
      <c r="F15" s="25"/>
      <c r="G15" s="25"/>
      <c r="H15" s="25"/>
      <c r="I15" s="25"/>
      <c r="J15" s="25"/>
      <c r="K15" s="25"/>
      <c r="L15" s="23">
        <v>420</v>
      </c>
      <c r="M15" s="37"/>
      <c r="N15" s="38"/>
      <c r="O15" s="39"/>
      <c r="P15" s="8"/>
      <c r="Q15" s="9">
        <f t="shared" si="1"/>
        <v>0</v>
      </c>
      <c r="R15" s="5"/>
    </row>
    <row r="16" spans="1:18" s="3" customFormat="1">
      <c r="A16" s="23">
        <v>4</v>
      </c>
      <c r="B16" s="29" t="s">
        <v>3</v>
      </c>
      <c r="C16" s="23" t="s">
        <v>55</v>
      </c>
      <c r="D16" s="25"/>
      <c r="E16" s="25"/>
      <c r="F16" s="25"/>
      <c r="G16" s="25"/>
      <c r="H16" s="25"/>
      <c r="I16" s="25"/>
      <c r="J16" s="25"/>
      <c r="K16" s="25"/>
      <c r="L16" s="23">
        <v>1000</v>
      </c>
      <c r="M16" s="37"/>
      <c r="N16" s="38"/>
      <c r="O16" s="39"/>
      <c r="P16" s="8"/>
      <c r="Q16" s="9">
        <f t="shared" si="1"/>
        <v>0</v>
      </c>
      <c r="R16" s="5"/>
    </row>
    <row r="17" spans="1:18" s="3" customFormat="1">
      <c r="A17" s="23">
        <v>5</v>
      </c>
      <c r="B17" s="24" t="s">
        <v>3</v>
      </c>
      <c r="C17" s="23" t="s">
        <v>54</v>
      </c>
      <c r="D17" s="25"/>
      <c r="E17" s="25"/>
      <c r="F17" s="25"/>
      <c r="G17" s="25"/>
      <c r="H17" s="25"/>
      <c r="I17" s="25"/>
      <c r="J17" s="25"/>
      <c r="K17" s="25"/>
      <c r="L17" s="23">
        <v>400</v>
      </c>
      <c r="M17" s="37"/>
      <c r="N17" s="38"/>
      <c r="O17" s="39"/>
      <c r="P17" s="8"/>
      <c r="Q17" s="9">
        <f t="shared" si="1"/>
        <v>0</v>
      </c>
      <c r="R17" s="5"/>
    </row>
    <row r="18" spans="1:18">
      <c r="A18" s="23">
        <v>6</v>
      </c>
      <c r="B18" s="29" t="s">
        <v>3</v>
      </c>
      <c r="C18" s="23" t="s">
        <v>14</v>
      </c>
      <c r="D18" s="40"/>
      <c r="E18" s="25"/>
      <c r="F18" s="25"/>
      <c r="G18" s="25"/>
      <c r="H18" s="25"/>
      <c r="I18" s="25"/>
      <c r="J18" s="25"/>
      <c r="K18" s="25"/>
      <c r="L18" s="25">
        <v>110000</v>
      </c>
      <c r="M18" s="26"/>
      <c r="N18" s="27"/>
      <c r="O18" s="28"/>
      <c r="P18" s="8"/>
      <c r="Q18" s="9">
        <f t="shared" si="1"/>
        <v>0</v>
      </c>
      <c r="R18" s="5"/>
    </row>
    <row r="19" spans="1:18">
      <c r="A19" s="23">
        <v>7</v>
      </c>
      <c r="B19" s="29" t="s">
        <v>3</v>
      </c>
      <c r="C19" s="41" t="s">
        <v>30</v>
      </c>
      <c r="D19" s="40"/>
      <c r="E19" s="25"/>
      <c r="F19" s="25"/>
      <c r="G19" s="25"/>
      <c r="H19" s="25"/>
      <c r="I19" s="25"/>
      <c r="J19" s="25"/>
      <c r="K19" s="25"/>
      <c r="L19" s="25">
        <v>40</v>
      </c>
      <c r="M19" s="26"/>
      <c r="N19" s="27"/>
      <c r="O19" s="28"/>
      <c r="P19" s="8"/>
      <c r="Q19" s="9">
        <f t="shared" si="1"/>
        <v>0</v>
      </c>
      <c r="R19" s="5"/>
    </row>
    <row r="20" spans="1:18">
      <c r="A20" s="23">
        <v>8</v>
      </c>
      <c r="B20" s="29" t="s">
        <v>3</v>
      </c>
      <c r="C20" s="41" t="s">
        <v>30</v>
      </c>
      <c r="D20" s="40"/>
      <c r="E20" s="25"/>
      <c r="F20" s="25"/>
      <c r="G20" s="25"/>
      <c r="H20" s="25"/>
      <c r="I20" s="25"/>
      <c r="J20" s="25"/>
      <c r="K20" s="25"/>
      <c r="L20" s="25">
        <v>60</v>
      </c>
      <c r="M20" s="26"/>
      <c r="N20" s="27"/>
      <c r="O20" s="28"/>
      <c r="P20" s="8"/>
      <c r="Q20" s="9">
        <f t="shared" si="1"/>
        <v>0</v>
      </c>
      <c r="R20" s="5"/>
    </row>
    <row r="21" spans="1:18">
      <c r="A21" s="23">
        <v>9</v>
      </c>
      <c r="B21" s="29" t="s">
        <v>3</v>
      </c>
      <c r="C21" s="41" t="s">
        <v>29</v>
      </c>
      <c r="D21" s="40"/>
      <c r="E21" s="25"/>
      <c r="F21" s="25"/>
      <c r="G21" s="25"/>
      <c r="H21" s="25"/>
      <c r="I21" s="25"/>
      <c r="J21" s="25"/>
      <c r="K21" s="25"/>
      <c r="L21" s="25">
        <v>60</v>
      </c>
      <c r="M21" s="26"/>
      <c r="N21" s="27"/>
      <c r="O21" s="28"/>
      <c r="P21" s="8"/>
      <c r="Q21" s="9">
        <f t="shared" si="1"/>
        <v>0</v>
      </c>
      <c r="R21" s="5"/>
    </row>
    <row r="22" spans="1:18">
      <c r="A22" s="23">
        <v>10</v>
      </c>
      <c r="B22" s="29" t="s">
        <v>3</v>
      </c>
      <c r="C22" s="41" t="s">
        <v>31</v>
      </c>
      <c r="D22" s="40"/>
      <c r="E22" s="25"/>
      <c r="F22" s="25"/>
      <c r="G22" s="25"/>
      <c r="H22" s="25"/>
      <c r="I22" s="25"/>
      <c r="J22" s="25"/>
      <c r="K22" s="25"/>
      <c r="L22" s="25">
        <v>60</v>
      </c>
      <c r="M22" s="26"/>
      <c r="N22" s="27"/>
      <c r="O22" s="28"/>
      <c r="P22" s="8"/>
      <c r="Q22" s="9">
        <f t="shared" si="1"/>
        <v>0</v>
      </c>
      <c r="R22" s="5"/>
    </row>
    <row r="23" spans="1:18">
      <c r="A23" s="23">
        <v>11</v>
      </c>
      <c r="B23" s="29" t="s">
        <v>3</v>
      </c>
      <c r="C23" s="41" t="s">
        <v>32</v>
      </c>
      <c r="D23" s="40"/>
      <c r="E23" s="25"/>
      <c r="F23" s="25"/>
      <c r="G23" s="25"/>
      <c r="H23" s="25"/>
      <c r="I23" s="25"/>
      <c r="J23" s="25"/>
      <c r="K23" s="25"/>
      <c r="L23" s="25">
        <v>60</v>
      </c>
      <c r="M23" s="26"/>
      <c r="N23" s="27"/>
      <c r="O23" s="28"/>
      <c r="P23" s="8"/>
      <c r="Q23" s="9">
        <f t="shared" si="1"/>
        <v>0</v>
      </c>
      <c r="R23" s="5"/>
    </row>
    <row r="24" spans="1:18">
      <c r="A24" s="23">
        <v>12</v>
      </c>
      <c r="B24" s="29" t="s">
        <v>3</v>
      </c>
      <c r="C24" s="41" t="s">
        <v>15</v>
      </c>
      <c r="D24" s="42">
        <v>5</v>
      </c>
      <c r="E24" s="25">
        <v>50</v>
      </c>
      <c r="F24" s="25"/>
      <c r="G24" s="25"/>
      <c r="H24" s="25"/>
      <c r="I24" s="25"/>
      <c r="J24" s="25"/>
      <c r="K24" s="25"/>
      <c r="L24" s="25">
        <v>25200</v>
      </c>
      <c r="M24" s="26"/>
      <c r="N24" s="27"/>
      <c r="O24" s="28"/>
      <c r="P24" s="8"/>
      <c r="Q24" s="9">
        <f t="shared" si="1"/>
        <v>0</v>
      </c>
      <c r="R24" s="5"/>
    </row>
    <row r="25" spans="1:18">
      <c r="A25" s="23">
        <v>13</v>
      </c>
      <c r="B25" s="29" t="s">
        <v>3</v>
      </c>
      <c r="C25" s="41" t="s">
        <v>24</v>
      </c>
      <c r="D25" s="42">
        <v>5</v>
      </c>
      <c r="E25" s="25">
        <v>50</v>
      </c>
      <c r="F25" s="25"/>
      <c r="G25" s="25"/>
      <c r="H25" s="25"/>
      <c r="I25" s="25"/>
      <c r="J25" s="25"/>
      <c r="K25" s="25"/>
      <c r="L25" s="25">
        <v>240</v>
      </c>
      <c r="M25" s="26"/>
      <c r="N25" s="27"/>
      <c r="O25" s="28"/>
      <c r="P25" s="8"/>
      <c r="Q25" s="9">
        <f t="shared" si="1"/>
        <v>0</v>
      </c>
      <c r="R25" s="5"/>
    </row>
    <row r="26" spans="1:18">
      <c r="A26" s="23">
        <v>14</v>
      </c>
      <c r="B26" s="29" t="s">
        <v>3</v>
      </c>
      <c r="C26" s="41" t="s">
        <v>19</v>
      </c>
      <c r="D26" s="42">
        <v>5</v>
      </c>
      <c r="E26" s="25">
        <v>50</v>
      </c>
      <c r="F26" s="25"/>
      <c r="G26" s="25"/>
      <c r="H26" s="25"/>
      <c r="I26" s="25"/>
      <c r="J26" s="25"/>
      <c r="K26" s="25"/>
      <c r="L26" s="25">
        <v>560</v>
      </c>
      <c r="M26" s="26"/>
      <c r="N26" s="27"/>
      <c r="O26" s="28"/>
      <c r="P26" s="8"/>
      <c r="Q26" s="9">
        <f t="shared" si="1"/>
        <v>0</v>
      </c>
      <c r="R26" s="5"/>
    </row>
    <row r="27" spans="1:18">
      <c r="A27" s="23">
        <v>15</v>
      </c>
      <c r="B27" s="29" t="s">
        <v>3</v>
      </c>
      <c r="C27" s="41" t="s">
        <v>20</v>
      </c>
      <c r="D27" s="42">
        <v>5</v>
      </c>
      <c r="E27" s="25">
        <v>50</v>
      </c>
      <c r="F27" s="25"/>
      <c r="G27" s="25"/>
      <c r="H27" s="25"/>
      <c r="I27" s="25"/>
      <c r="J27" s="25"/>
      <c r="K27" s="25"/>
      <c r="L27" s="25">
        <v>260</v>
      </c>
      <c r="M27" s="26"/>
      <c r="N27" s="27"/>
      <c r="O27" s="28"/>
      <c r="P27" s="8"/>
      <c r="Q27" s="9">
        <f t="shared" si="1"/>
        <v>0</v>
      </c>
      <c r="R27" s="5"/>
    </row>
    <row r="28" spans="1:18">
      <c r="A28" s="23">
        <v>16</v>
      </c>
      <c r="B28" s="29" t="s">
        <v>3</v>
      </c>
      <c r="C28" s="41" t="s">
        <v>21</v>
      </c>
      <c r="D28" s="42">
        <v>5</v>
      </c>
      <c r="E28" s="25">
        <v>50</v>
      </c>
      <c r="F28" s="25"/>
      <c r="G28" s="25"/>
      <c r="H28" s="25"/>
      <c r="I28" s="25"/>
      <c r="J28" s="25"/>
      <c r="K28" s="25"/>
      <c r="L28" s="25">
        <v>40</v>
      </c>
      <c r="M28" s="26"/>
      <c r="N28" s="27"/>
      <c r="O28" s="28"/>
      <c r="P28" s="8"/>
      <c r="Q28" s="9">
        <f t="shared" si="1"/>
        <v>0</v>
      </c>
      <c r="R28" s="5"/>
    </row>
    <row r="29" spans="1:18">
      <c r="A29" s="23">
        <v>17</v>
      </c>
      <c r="B29" s="29" t="s">
        <v>3</v>
      </c>
      <c r="C29" s="41" t="s">
        <v>22</v>
      </c>
      <c r="D29" s="42">
        <v>5</v>
      </c>
      <c r="E29" s="25">
        <v>50</v>
      </c>
      <c r="F29" s="25"/>
      <c r="G29" s="25"/>
      <c r="H29" s="25"/>
      <c r="I29" s="25"/>
      <c r="J29" s="25"/>
      <c r="K29" s="25"/>
      <c r="L29" s="25">
        <v>20</v>
      </c>
      <c r="M29" s="26"/>
      <c r="N29" s="27"/>
      <c r="O29" s="28"/>
      <c r="P29" s="8"/>
      <c r="Q29" s="9">
        <f t="shared" si="1"/>
        <v>0</v>
      </c>
      <c r="R29" s="5"/>
    </row>
    <row r="30" spans="1:18">
      <c r="A30" s="23">
        <v>18</v>
      </c>
      <c r="B30" s="29" t="s">
        <v>3</v>
      </c>
      <c r="C30" s="41" t="s">
        <v>23</v>
      </c>
      <c r="D30" s="42">
        <v>5</v>
      </c>
      <c r="E30" s="25">
        <v>50</v>
      </c>
      <c r="F30" s="25"/>
      <c r="G30" s="25"/>
      <c r="H30" s="25"/>
      <c r="I30" s="25"/>
      <c r="J30" s="25"/>
      <c r="K30" s="25"/>
      <c r="L30" s="25">
        <v>20</v>
      </c>
      <c r="M30" s="26"/>
      <c r="N30" s="27"/>
      <c r="O30" s="28"/>
      <c r="P30" s="8"/>
      <c r="Q30" s="9">
        <f t="shared" si="1"/>
        <v>0</v>
      </c>
      <c r="R30" s="5"/>
    </row>
    <row r="31" spans="1:18">
      <c r="A31" s="23">
        <v>19</v>
      </c>
      <c r="B31" s="29" t="s">
        <v>3</v>
      </c>
      <c r="C31" s="23" t="s">
        <v>64</v>
      </c>
      <c r="D31" s="42"/>
      <c r="E31" s="25"/>
      <c r="F31" s="25"/>
      <c r="G31" s="25"/>
      <c r="H31" s="25"/>
      <c r="I31" s="25"/>
      <c r="J31" s="25"/>
      <c r="K31" s="25"/>
      <c r="L31" s="25">
        <v>40</v>
      </c>
      <c r="M31" s="26"/>
      <c r="N31" s="27"/>
      <c r="O31" s="28"/>
      <c r="P31" s="8"/>
      <c r="Q31" s="9">
        <f t="shared" si="1"/>
        <v>0</v>
      </c>
      <c r="R31" s="5"/>
    </row>
    <row r="32" spans="1:18">
      <c r="A32" s="23">
        <v>20</v>
      </c>
      <c r="B32" s="29" t="s">
        <v>3</v>
      </c>
      <c r="C32" s="23" t="s">
        <v>65</v>
      </c>
      <c r="D32" s="42"/>
      <c r="E32" s="25"/>
      <c r="F32" s="25"/>
      <c r="G32" s="25"/>
      <c r="H32" s="25"/>
      <c r="I32" s="25"/>
      <c r="J32" s="25"/>
      <c r="K32" s="25"/>
      <c r="L32" s="25">
        <v>40</v>
      </c>
      <c r="M32" s="26"/>
      <c r="N32" s="27"/>
      <c r="O32" s="28"/>
      <c r="P32" s="8"/>
      <c r="Q32" s="9">
        <f t="shared" si="1"/>
        <v>0</v>
      </c>
      <c r="R32" s="5"/>
    </row>
    <row r="33" spans="1:18">
      <c r="A33" s="23">
        <v>21</v>
      </c>
      <c r="B33" s="29" t="s">
        <v>3</v>
      </c>
      <c r="C33" s="23" t="s">
        <v>52</v>
      </c>
      <c r="D33" s="25"/>
      <c r="E33" s="25"/>
      <c r="F33" s="25"/>
      <c r="G33" s="25"/>
      <c r="H33" s="25"/>
      <c r="I33" s="25"/>
      <c r="J33" s="25"/>
      <c r="K33" s="25"/>
      <c r="L33" s="25">
        <v>120</v>
      </c>
      <c r="M33" s="26"/>
      <c r="N33" s="27"/>
      <c r="O33" s="28"/>
      <c r="P33" s="8"/>
      <c r="Q33" s="9">
        <f t="shared" si="1"/>
        <v>0</v>
      </c>
      <c r="R33" s="5"/>
    </row>
    <row r="34" spans="1:18">
      <c r="A34" s="23">
        <v>22</v>
      </c>
      <c r="B34" s="29" t="s">
        <v>3</v>
      </c>
      <c r="C34" s="23" t="s">
        <v>51</v>
      </c>
      <c r="D34" s="25"/>
      <c r="E34" s="25"/>
      <c r="F34" s="25"/>
      <c r="G34" s="25"/>
      <c r="H34" s="25"/>
      <c r="I34" s="25"/>
      <c r="J34" s="25"/>
      <c r="K34" s="25"/>
      <c r="L34" s="25">
        <v>380</v>
      </c>
      <c r="M34" s="26"/>
      <c r="N34" s="27"/>
      <c r="O34" s="28"/>
      <c r="P34" s="8"/>
      <c r="Q34" s="9">
        <f t="shared" si="1"/>
        <v>0</v>
      </c>
      <c r="R34" s="5"/>
    </row>
    <row r="35" spans="1:18">
      <c r="A35" s="23">
        <v>23</v>
      </c>
      <c r="B35" s="24" t="s">
        <v>3</v>
      </c>
      <c r="C35" s="43" t="s">
        <v>50</v>
      </c>
      <c r="D35" s="44"/>
      <c r="E35" s="44"/>
      <c r="F35" s="44"/>
      <c r="G35" s="44"/>
      <c r="H35" s="44"/>
      <c r="I35" s="44"/>
      <c r="J35" s="44"/>
      <c r="K35" s="44"/>
      <c r="L35" s="44">
        <v>120</v>
      </c>
      <c r="M35" s="26"/>
      <c r="N35" s="27"/>
      <c r="O35" s="28"/>
      <c r="P35" s="8"/>
      <c r="Q35" s="9">
        <f t="shared" si="1"/>
        <v>0</v>
      </c>
      <c r="R35" s="5"/>
    </row>
    <row r="36" spans="1:18">
      <c r="A36" s="23">
        <v>24</v>
      </c>
      <c r="B36" s="24" t="s">
        <v>3</v>
      </c>
      <c r="C36" s="43" t="s">
        <v>49</v>
      </c>
      <c r="D36" s="44">
        <v>1287</v>
      </c>
      <c r="E36" s="44">
        <v>500</v>
      </c>
      <c r="F36" s="44"/>
      <c r="G36" s="44"/>
      <c r="H36" s="44"/>
      <c r="I36" s="44"/>
      <c r="J36" s="44"/>
      <c r="K36" s="44"/>
      <c r="L36" s="44">
        <v>20</v>
      </c>
      <c r="M36" s="26">
        <f t="shared" ref="M36" si="2">SUM(D36:K36)</f>
        <v>1787</v>
      </c>
      <c r="N36" s="27"/>
      <c r="O36" s="28">
        <f>(E36*N36)</f>
        <v>0</v>
      </c>
      <c r="P36" s="8"/>
      <c r="Q36" s="9">
        <f t="shared" si="1"/>
        <v>0</v>
      </c>
      <c r="R36" s="5"/>
    </row>
    <row r="37" spans="1:18">
      <c r="A37" s="23">
        <v>25</v>
      </c>
      <c r="B37" s="24" t="s">
        <v>3</v>
      </c>
      <c r="C37" s="43" t="s">
        <v>48</v>
      </c>
      <c r="D37" s="45"/>
      <c r="E37" s="46"/>
      <c r="F37" s="46"/>
      <c r="G37" s="46"/>
      <c r="H37" s="46"/>
      <c r="I37" s="46"/>
      <c r="J37" s="46"/>
      <c r="K37" s="46"/>
      <c r="L37" s="44">
        <v>40</v>
      </c>
      <c r="M37" s="26"/>
      <c r="N37" s="27"/>
      <c r="O37" s="28"/>
      <c r="P37" s="8"/>
      <c r="Q37" s="9">
        <f t="shared" si="1"/>
        <v>0</v>
      </c>
      <c r="R37" s="5"/>
    </row>
    <row r="38" spans="1:18">
      <c r="A38" s="23">
        <v>26</v>
      </c>
      <c r="B38" s="24" t="s">
        <v>3</v>
      </c>
      <c r="C38" s="43" t="s">
        <v>58</v>
      </c>
      <c r="D38" s="45"/>
      <c r="E38" s="46"/>
      <c r="F38" s="46"/>
      <c r="G38" s="46"/>
      <c r="H38" s="46"/>
      <c r="I38" s="46"/>
      <c r="J38" s="46"/>
      <c r="K38" s="46"/>
      <c r="L38" s="44">
        <v>160</v>
      </c>
      <c r="M38" s="26"/>
      <c r="N38" s="27"/>
      <c r="O38" s="28"/>
      <c r="P38" s="8"/>
      <c r="Q38" s="9">
        <f t="shared" si="1"/>
        <v>0</v>
      </c>
      <c r="R38" s="5"/>
    </row>
    <row r="39" spans="1:18">
      <c r="A39" s="23">
        <v>27</v>
      </c>
      <c r="B39" s="24" t="s">
        <v>3</v>
      </c>
      <c r="C39" s="43" t="s">
        <v>47</v>
      </c>
      <c r="D39" s="45"/>
      <c r="E39" s="46"/>
      <c r="F39" s="46"/>
      <c r="G39" s="46"/>
      <c r="H39" s="46"/>
      <c r="I39" s="46"/>
      <c r="J39" s="46"/>
      <c r="K39" s="46"/>
      <c r="L39" s="44">
        <v>60</v>
      </c>
      <c r="M39" s="26"/>
      <c r="N39" s="27"/>
      <c r="O39" s="28"/>
      <c r="P39" s="8"/>
      <c r="Q39" s="9">
        <f t="shared" si="1"/>
        <v>0</v>
      </c>
      <c r="R39" s="5"/>
    </row>
    <row r="40" spans="1:18">
      <c r="A40" s="23">
        <v>28</v>
      </c>
      <c r="B40" s="24" t="s">
        <v>3</v>
      </c>
      <c r="C40" s="47" t="s">
        <v>46</v>
      </c>
      <c r="D40" s="48"/>
      <c r="E40" s="49"/>
      <c r="F40" s="49"/>
      <c r="G40" s="49"/>
      <c r="H40" s="49"/>
      <c r="I40" s="49"/>
      <c r="J40" s="49"/>
      <c r="K40" s="49"/>
      <c r="L40" s="25">
        <v>200</v>
      </c>
      <c r="M40" s="26"/>
      <c r="N40" s="27"/>
      <c r="O40" s="28"/>
      <c r="P40" s="8"/>
      <c r="Q40" s="9">
        <f t="shared" si="1"/>
        <v>0</v>
      </c>
      <c r="R40" s="5"/>
    </row>
    <row r="41" spans="1:18">
      <c r="A41" s="23">
        <v>29</v>
      </c>
      <c r="B41" s="50" t="s">
        <v>3</v>
      </c>
      <c r="C41" s="47" t="s">
        <v>45</v>
      </c>
      <c r="D41" s="48"/>
      <c r="E41" s="49"/>
      <c r="F41" s="49"/>
      <c r="G41" s="49"/>
      <c r="H41" s="49"/>
      <c r="I41" s="49"/>
      <c r="J41" s="49"/>
      <c r="K41" s="49"/>
      <c r="L41" s="25">
        <v>40</v>
      </c>
      <c r="M41" s="26"/>
      <c r="N41" s="27"/>
      <c r="O41" s="28"/>
      <c r="P41" s="8"/>
      <c r="Q41" s="9">
        <f t="shared" si="1"/>
        <v>0</v>
      </c>
      <c r="R41" s="5"/>
    </row>
    <row r="42" spans="1:18">
      <c r="A42" s="23">
        <v>30</v>
      </c>
      <c r="B42" s="29" t="s">
        <v>3</v>
      </c>
      <c r="C42" s="23" t="s">
        <v>53</v>
      </c>
      <c r="D42" s="23"/>
      <c r="E42" s="29"/>
      <c r="F42" s="29"/>
      <c r="G42" s="29"/>
      <c r="H42" s="29"/>
      <c r="I42" s="29"/>
      <c r="J42" s="29"/>
      <c r="K42" s="29"/>
      <c r="L42" s="25">
        <v>120</v>
      </c>
      <c r="M42" s="26"/>
      <c r="N42" s="27"/>
      <c r="O42" s="28"/>
      <c r="P42" s="8"/>
      <c r="Q42" s="9">
        <f t="shared" si="1"/>
        <v>0</v>
      </c>
      <c r="R42" s="5"/>
    </row>
    <row r="43" spans="1:18">
      <c r="A43" s="23">
        <v>31</v>
      </c>
      <c r="B43" s="51" t="s">
        <v>3</v>
      </c>
      <c r="C43" s="52" t="s">
        <v>44</v>
      </c>
      <c r="D43" s="48"/>
      <c r="E43" s="53"/>
      <c r="F43" s="53"/>
      <c r="G43" s="53"/>
      <c r="H43" s="53"/>
      <c r="I43" s="53"/>
      <c r="J43" s="53"/>
      <c r="K43" s="53"/>
      <c r="L43" s="25">
        <v>80</v>
      </c>
      <c r="M43" s="26"/>
      <c r="N43" s="27"/>
      <c r="O43" s="28"/>
      <c r="P43" s="8"/>
      <c r="Q43" s="9">
        <f t="shared" si="1"/>
        <v>0</v>
      </c>
      <c r="R43" s="5"/>
    </row>
    <row r="44" spans="1:18">
      <c r="A44" s="23">
        <v>32</v>
      </c>
      <c r="B44" s="29" t="s">
        <v>3</v>
      </c>
      <c r="C44" s="23" t="s">
        <v>43</v>
      </c>
      <c r="D44" s="25"/>
      <c r="E44" s="25"/>
      <c r="F44" s="25"/>
      <c r="G44" s="25"/>
      <c r="H44" s="25"/>
      <c r="I44" s="25"/>
      <c r="J44" s="25"/>
      <c r="K44" s="25"/>
      <c r="L44" s="25">
        <v>320</v>
      </c>
      <c r="M44" s="26"/>
      <c r="N44" s="27"/>
      <c r="O44" s="28"/>
      <c r="P44" s="8"/>
      <c r="Q44" s="9">
        <f t="shared" si="1"/>
        <v>0</v>
      </c>
      <c r="R44" s="5"/>
    </row>
    <row r="45" spans="1:18">
      <c r="A45" s="23">
        <v>33</v>
      </c>
      <c r="B45" s="29" t="s">
        <v>3</v>
      </c>
      <c r="C45" s="23" t="s">
        <v>42</v>
      </c>
      <c r="D45" s="25"/>
      <c r="E45" s="25"/>
      <c r="F45" s="25"/>
      <c r="G45" s="25"/>
      <c r="H45" s="25"/>
      <c r="I45" s="25"/>
      <c r="J45" s="25"/>
      <c r="K45" s="25"/>
      <c r="L45" s="25">
        <v>820</v>
      </c>
      <c r="M45" s="26"/>
      <c r="N45" s="27"/>
      <c r="O45" s="28"/>
      <c r="P45" s="8"/>
      <c r="Q45" s="9">
        <f t="shared" si="1"/>
        <v>0</v>
      </c>
      <c r="R45" s="5"/>
    </row>
    <row r="46" spans="1:18">
      <c r="A46" s="23">
        <v>34</v>
      </c>
      <c r="B46" s="29" t="s">
        <v>3</v>
      </c>
      <c r="C46" s="23" t="s">
        <v>41</v>
      </c>
      <c r="D46" s="25"/>
      <c r="E46" s="25"/>
      <c r="F46" s="25"/>
      <c r="G46" s="25"/>
      <c r="H46" s="25"/>
      <c r="I46" s="25"/>
      <c r="J46" s="25"/>
      <c r="K46" s="25"/>
      <c r="L46" s="25">
        <v>40</v>
      </c>
      <c r="M46" s="26"/>
      <c r="N46" s="27"/>
      <c r="O46" s="28"/>
      <c r="P46" s="8"/>
      <c r="Q46" s="9">
        <f t="shared" si="1"/>
        <v>0</v>
      </c>
      <c r="R46" s="5"/>
    </row>
    <row r="47" spans="1:18">
      <c r="A47" s="23">
        <v>35</v>
      </c>
      <c r="B47" s="29" t="s">
        <v>3</v>
      </c>
      <c r="C47" s="23" t="s">
        <v>40</v>
      </c>
      <c r="D47" s="25"/>
      <c r="E47" s="25"/>
      <c r="F47" s="25"/>
      <c r="G47" s="25"/>
      <c r="H47" s="25"/>
      <c r="I47" s="25"/>
      <c r="J47" s="25"/>
      <c r="K47" s="25"/>
      <c r="L47" s="25">
        <v>80</v>
      </c>
      <c r="M47" s="26"/>
      <c r="N47" s="27"/>
      <c r="O47" s="28"/>
      <c r="P47" s="8"/>
      <c r="Q47" s="9">
        <f t="shared" si="1"/>
        <v>0</v>
      </c>
      <c r="R47" s="5"/>
    </row>
    <row r="48" spans="1:18">
      <c r="A48" s="23">
        <v>37</v>
      </c>
      <c r="B48" s="29" t="s">
        <v>3</v>
      </c>
      <c r="C48" s="23" t="s">
        <v>39</v>
      </c>
      <c r="D48" s="25"/>
      <c r="E48" s="25"/>
      <c r="F48" s="25"/>
      <c r="G48" s="25"/>
      <c r="H48" s="25"/>
      <c r="I48" s="25"/>
      <c r="J48" s="25"/>
      <c r="K48" s="25"/>
      <c r="L48" s="25">
        <v>20</v>
      </c>
      <c r="M48" s="26"/>
      <c r="N48" s="27"/>
      <c r="O48" s="28"/>
      <c r="P48" s="8"/>
      <c r="Q48" s="9">
        <f t="shared" si="1"/>
        <v>0</v>
      </c>
      <c r="R48" s="5"/>
    </row>
    <row r="49" spans="1:18">
      <c r="A49" s="23">
        <v>38</v>
      </c>
      <c r="B49" s="29" t="s">
        <v>3</v>
      </c>
      <c r="C49" s="23" t="s">
        <v>38</v>
      </c>
      <c r="D49" s="25"/>
      <c r="E49" s="25"/>
      <c r="F49" s="25"/>
      <c r="G49" s="25"/>
      <c r="H49" s="25"/>
      <c r="I49" s="25"/>
      <c r="J49" s="25"/>
      <c r="K49" s="25"/>
      <c r="L49" s="25">
        <v>120</v>
      </c>
      <c r="M49" s="26"/>
      <c r="N49" s="27"/>
      <c r="O49" s="28"/>
      <c r="P49" s="8"/>
      <c r="Q49" s="9">
        <f t="shared" si="1"/>
        <v>0</v>
      </c>
      <c r="R49" s="5"/>
    </row>
    <row r="50" spans="1:18">
      <c r="A50" s="23">
        <v>39</v>
      </c>
      <c r="B50" s="29" t="s">
        <v>3</v>
      </c>
      <c r="C50" s="23" t="s">
        <v>37</v>
      </c>
      <c r="D50" s="25"/>
      <c r="E50" s="25"/>
      <c r="F50" s="25"/>
      <c r="G50" s="25"/>
      <c r="H50" s="25"/>
      <c r="I50" s="25"/>
      <c r="J50" s="25"/>
      <c r="K50" s="25"/>
      <c r="L50" s="25">
        <v>20</v>
      </c>
      <c r="M50" s="26"/>
      <c r="N50" s="27"/>
      <c r="O50" s="28"/>
      <c r="P50" s="8"/>
      <c r="Q50" s="9">
        <f t="shared" si="1"/>
        <v>0</v>
      </c>
      <c r="R50" s="5"/>
    </row>
    <row r="51" spans="1:18">
      <c r="A51" s="23">
        <v>40</v>
      </c>
      <c r="B51" s="29" t="s">
        <v>3</v>
      </c>
      <c r="C51" s="23" t="s">
        <v>36</v>
      </c>
      <c r="D51" s="25"/>
      <c r="E51" s="25"/>
      <c r="F51" s="25"/>
      <c r="G51" s="25"/>
      <c r="H51" s="25"/>
      <c r="I51" s="25"/>
      <c r="J51" s="25"/>
      <c r="K51" s="25"/>
      <c r="L51" s="25">
        <v>80</v>
      </c>
      <c r="M51" s="26"/>
      <c r="N51" s="27"/>
      <c r="O51" s="28"/>
      <c r="P51" s="8"/>
      <c r="Q51" s="9">
        <f t="shared" si="1"/>
        <v>0</v>
      </c>
      <c r="R51" s="5"/>
    </row>
    <row r="52" spans="1:18">
      <c r="A52" s="23">
        <v>41</v>
      </c>
      <c r="B52" s="29" t="s">
        <v>3</v>
      </c>
      <c r="C52" s="23" t="s">
        <v>33</v>
      </c>
      <c r="D52" s="25"/>
      <c r="E52" s="25"/>
      <c r="F52" s="25"/>
      <c r="G52" s="25"/>
      <c r="H52" s="25"/>
      <c r="I52" s="25"/>
      <c r="J52" s="25"/>
      <c r="K52" s="25"/>
      <c r="L52" s="25">
        <v>2000</v>
      </c>
      <c r="M52" s="26"/>
      <c r="N52" s="27"/>
      <c r="O52" s="28"/>
      <c r="P52" s="8"/>
      <c r="Q52" s="9">
        <f t="shared" si="1"/>
        <v>0</v>
      </c>
      <c r="R52" s="5"/>
    </row>
    <row r="53" spans="1:18">
      <c r="A53" s="23">
        <v>42</v>
      </c>
      <c r="B53" s="29" t="s">
        <v>3</v>
      </c>
      <c r="C53" s="23" t="s">
        <v>34</v>
      </c>
      <c r="D53" s="25"/>
      <c r="E53" s="25"/>
      <c r="F53" s="25"/>
      <c r="G53" s="25"/>
      <c r="H53" s="25"/>
      <c r="I53" s="25"/>
      <c r="J53" s="25"/>
      <c r="K53" s="25"/>
      <c r="L53" s="25">
        <v>2000</v>
      </c>
      <c r="M53" s="26"/>
      <c r="N53" s="27"/>
      <c r="O53" s="28"/>
      <c r="P53" s="8"/>
      <c r="Q53" s="9">
        <f t="shared" si="1"/>
        <v>0</v>
      </c>
      <c r="R53" s="5"/>
    </row>
    <row r="54" spans="1:18">
      <c r="A54" s="23">
        <v>43</v>
      </c>
      <c r="B54" s="29" t="s">
        <v>3</v>
      </c>
      <c r="C54" s="23" t="s">
        <v>35</v>
      </c>
      <c r="D54" s="25"/>
      <c r="E54" s="25"/>
      <c r="F54" s="25"/>
      <c r="G54" s="25"/>
      <c r="H54" s="25"/>
      <c r="I54" s="25"/>
      <c r="J54" s="25"/>
      <c r="K54" s="25"/>
      <c r="L54" s="25">
        <v>2000</v>
      </c>
      <c r="M54" s="26"/>
      <c r="N54" s="27"/>
      <c r="O54" s="28"/>
      <c r="P54" s="8"/>
      <c r="Q54" s="9">
        <f t="shared" si="1"/>
        <v>0</v>
      </c>
      <c r="R54" s="5"/>
    </row>
    <row r="55" spans="1:18">
      <c r="A55" s="23">
        <v>44</v>
      </c>
      <c r="B55" s="29" t="s">
        <v>3</v>
      </c>
      <c r="C55" s="23" t="s">
        <v>63</v>
      </c>
      <c r="D55" s="25"/>
      <c r="E55" s="25"/>
      <c r="F55" s="25"/>
      <c r="G55" s="25"/>
      <c r="H55" s="25"/>
      <c r="I55" s="25"/>
      <c r="J55" s="25"/>
      <c r="K55" s="25"/>
      <c r="L55" s="25">
        <v>160</v>
      </c>
      <c r="M55" s="26"/>
      <c r="N55" s="27"/>
      <c r="O55" s="28"/>
      <c r="P55" s="8"/>
      <c r="Q55" s="9">
        <f t="shared" si="1"/>
        <v>0</v>
      </c>
      <c r="R55" s="5"/>
    </row>
    <row r="56" spans="1:18">
      <c r="A56" s="23">
        <v>45</v>
      </c>
      <c r="B56" s="29" t="s">
        <v>3</v>
      </c>
      <c r="C56" s="23" t="s">
        <v>62</v>
      </c>
      <c r="D56" s="25"/>
      <c r="E56" s="25"/>
      <c r="F56" s="25"/>
      <c r="G56" s="25"/>
      <c r="H56" s="25"/>
      <c r="I56" s="25"/>
      <c r="J56" s="25"/>
      <c r="K56" s="25"/>
      <c r="L56" s="25">
        <v>500</v>
      </c>
      <c r="M56" s="26"/>
      <c r="N56" s="27"/>
      <c r="O56" s="28"/>
      <c r="P56" s="8"/>
      <c r="Q56" s="9">
        <f t="shared" si="1"/>
        <v>0</v>
      </c>
      <c r="R56" s="5"/>
    </row>
    <row r="57" spans="1:18">
      <c r="A57" s="23">
        <v>46</v>
      </c>
      <c r="B57" s="29" t="s">
        <v>3</v>
      </c>
      <c r="C57" s="23" t="s">
        <v>67</v>
      </c>
      <c r="D57" s="25"/>
      <c r="E57" s="25"/>
      <c r="F57" s="25"/>
      <c r="G57" s="25"/>
      <c r="H57" s="25"/>
      <c r="I57" s="25"/>
      <c r="J57" s="25"/>
      <c r="K57" s="25"/>
      <c r="L57" s="25">
        <v>400</v>
      </c>
      <c r="M57" s="26"/>
      <c r="N57" s="27"/>
      <c r="O57" s="28"/>
      <c r="P57" s="8"/>
      <c r="Q57" s="9">
        <f t="shared" si="1"/>
        <v>0</v>
      </c>
      <c r="R57" s="5"/>
    </row>
    <row r="58" spans="1:18" ht="30">
      <c r="A58" s="13"/>
      <c r="B58" s="10"/>
      <c r="C58" s="54" t="s">
        <v>73</v>
      </c>
      <c r="D58" s="55"/>
      <c r="E58" s="56"/>
      <c r="F58" s="56"/>
      <c r="G58" s="56"/>
      <c r="H58" s="56"/>
      <c r="I58" s="56"/>
      <c r="J58" s="56"/>
      <c r="K58" s="56"/>
      <c r="L58" s="57" t="s">
        <v>74</v>
      </c>
      <c r="M58" s="26"/>
      <c r="N58" s="27"/>
      <c r="O58" s="28"/>
      <c r="P58" s="57" t="s">
        <v>76</v>
      </c>
      <c r="Q58" s="58"/>
    </row>
    <row r="59" spans="1:18" ht="30.75">
      <c r="A59" s="13"/>
      <c r="B59" s="10"/>
      <c r="C59" s="59" t="s">
        <v>77</v>
      </c>
      <c r="D59" s="58"/>
      <c r="E59" s="60"/>
      <c r="F59" s="60"/>
      <c r="G59" s="60"/>
      <c r="H59" s="60"/>
      <c r="I59" s="18"/>
      <c r="J59" s="18"/>
      <c r="K59" s="18"/>
      <c r="L59" s="61">
        <v>25000</v>
      </c>
      <c r="M59" s="18"/>
      <c r="N59" s="28"/>
      <c r="O59" s="62">
        <f>SUM(O12:O58)</f>
        <v>0</v>
      </c>
      <c r="P59" s="64">
        <v>0</v>
      </c>
      <c r="Q59" s="9">
        <f>L59+(P59*L59)</f>
        <v>25000</v>
      </c>
      <c r="R59" s="5"/>
    </row>
    <row r="60" spans="1:18" ht="15" customHeight="1">
      <c r="A60" s="13"/>
      <c r="B60" s="10"/>
      <c r="C60" s="71" t="s">
        <v>75</v>
      </c>
      <c r="D60" s="71"/>
      <c r="E60" s="71"/>
      <c r="F60" s="71"/>
      <c r="G60" s="71"/>
      <c r="H60" s="71"/>
      <c r="I60" s="71"/>
      <c r="J60" s="71"/>
      <c r="K60" s="71"/>
      <c r="L60" s="71"/>
      <c r="M60" s="71"/>
      <c r="N60" s="71"/>
      <c r="O60" s="71"/>
      <c r="P60" s="71"/>
      <c r="Q60" s="63">
        <f>SUM(Q5:Q11,Q13:Q57,Q59)</f>
        <v>25000</v>
      </c>
    </row>
    <row r="61" spans="1:18">
      <c r="L61" s="4"/>
      <c r="P61"/>
    </row>
    <row r="62" spans="1:18">
      <c r="L62" s="4"/>
      <c r="P62"/>
    </row>
    <row r="63" spans="1:18">
      <c r="L63" s="4"/>
      <c r="P63"/>
    </row>
    <row r="64" spans="1:18">
      <c r="L64" s="4"/>
      <c r="P64"/>
    </row>
    <row r="65" spans="16:16">
      <c r="P65"/>
    </row>
    <row r="66" spans="16:16">
      <c r="P66"/>
    </row>
    <row r="67" spans="16:16">
      <c r="P67"/>
    </row>
    <row r="68" spans="16:16">
      <c r="P68"/>
    </row>
    <row r="69" spans="16:16">
      <c r="P69"/>
    </row>
    <row r="70" spans="16:16">
      <c r="P70"/>
    </row>
    <row r="71" spans="16:16">
      <c r="P71"/>
    </row>
    <row r="72" spans="16:16">
      <c r="P72"/>
    </row>
    <row r="73" spans="16:16">
      <c r="P73"/>
    </row>
    <row r="74" spans="16:16">
      <c r="P74"/>
    </row>
    <row r="75" spans="16:16">
      <c r="P75"/>
    </row>
    <row r="76" spans="16:16">
      <c r="P76"/>
    </row>
    <row r="77" spans="16:16">
      <c r="P77"/>
    </row>
    <row r="78" spans="16:16">
      <c r="P78"/>
    </row>
    <row r="79" spans="16:16">
      <c r="P79"/>
    </row>
    <row r="80" spans="16:16">
      <c r="P80"/>
    </row>
    <row r="81" spans="16:16">
      <c r="P81"/>
    </row>
    <row r="82" spans="16:16">
      <c r="P82"/>
    </row>
    <row r="83" spans="16:16">
      <c r="P83"/>
    </row>
    <row r="84" spans="16:16">
      <c r="P84"/>
    </row>
    <row r="85" spans="16:16">
      <c r="P85"/>
    </row>
    <row r="86" spans="16:16">
      <c r="P86"/>
    </row>
    <row r="87" spans="16:16">
      <c r="P87"/>
    </row>
    <row r="88" spans="16:16">
      <c r="P88"/>
    </row>
    <row r="89" spans="16:16">
      <c r="P89"/>
    </row>
    <row r="90" spans="16:16">
      <c r="P90"/>
    </row>
    <row r="91" spans="16:16">
      <c r="P91"/>
    </row>
    <row r="92" spans="16:16">
      <c r="P92"/>
    </row>
    <row r="93" spans="16:16">
      <c r="P93"/>
    </row>
    <row r="94" spans="16:16">
      <c r="P94"/>
    </row>
    <row r="95" spans="16:16">
      <c r="P95"/>
    </row>
    <row r="96" spans="16:16">
      <c r="P96"/>
    </row>
    <row r="97" spans="16:16">
      <c r="P97"/>
    </row>
    <row r="98" spans="16:16">
      <c r="P98"/>
    </row>
    <row r="99" spans="16:16">
      <c r="P99"/>
    </row>
    <row r="100" spans="16:16">
      <c r="P100"/>
    </row>
    <row r="101" spans="16:16">
      <c r="P101"/>
    </row>
    <row r="102" spans="16:16">
      <c r="P102"/>
    </row>
    <row r="103" spans="16:16">
      <c r="P103"/>
    </row>
    <row r="104" spans="16:16">
      <c r="P104"/>
    </row>
    <row r="105" spans="16:16">
      <c r="P105"/>
    </row>
    <row r="106" spans="16:16">
      <c r="P106"/>
    </row>
    <row r="107" spans="16:16">
      <c r="P107"/>
    </row>
    <row r="108" spans="16:16">
      <c r="P108"/>
    </row>
    <row r="109" spans="16:16">
      <c r="P109"/>
    </row>
    <row r="110" spans="16:16">
      <c r="P110"/>
    </row>
    <row r="111" spans="16:16">
      <c r="P111"/>
    </row>
    <row r="112" spans="16:16">
      <c r="P112"/>
    </row>
    <row r="113" spans="16:16">
      <c r="P113"/>
    </row>
    <row r="114" spans="16:16">
      <c r="P114"/>
    </row>
    <row r="115" spans="16:16">
      <c r="P115"/>
    </row>
  </sheetData>
  <sheetProtection password="FC5E" sheet="1" objects="1" scenarios="1" selectLockedCells="1"/>
  <mergeCells count="5">
    <mergeCell ref="A1:H1"/>
    <mergeCell ref="A2:H2"/>
    <mergeCell ref="A3:H3"/>
    <mergeCell ref="C12:Q12"/>
    <mergeCell ref="C60:P60"/>
  </mergeCells>
  <pageMargins left="0.23" right="0.25"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I8" sqref="I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Government of Canada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PWGSC-TPSGC</dc:creator>
  <cp:lastModifiedBy>Vincent Correia Reid</cp:lastModifiedBy>
  <cp:lastPrinted>2014-03-11T16:21:35Z</cp:lastPrinted>
  <dcterms:created xsi:type="dcterms:W3CDTF">2013-07-15T15:31:11Z</dcterms:created>
  <dcterms:modified xsi:type="dcterms:W3CDTF">2015-05-06T12:32:10Z</dcterms:modified>
</cp:coreProperties>
</file>