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56" yWindow="130" windowWidth="15350" windowHeight="4300" firstSheet="1" activeTab="12"/>
  </bookViews>
  <sheets>
    <sheet name="Dell" sheetId="1" r:id="rId1"/>
    <sheet name="HP" sheetId="2" r:id="rId2"/>
    <sheet name="Kyocera" sheetId="3" r:id="rId3"/>
    <sheet name="Lexmark" sheetId="4" r:id="rId4"/>
    <sheet name="OKI" sheetId="5" r:id="rId5"/>
    <sheet name="Ricoh" sheetId="6" r:id="rId6"/>
    <sheet name="Samsung" sheetId="7" r:id="rId7"/>
    <sheet name="Sharp" sheetId="8" r:id="rId8"/>
    <sheet name="Xerox" sheetId="9" r:id="rId9"/>
    <sheet name="Brother" sheetId="10" r:id="rId10"/>
    <sheet name="Canon" sheetId="11" r:id="rId11"/>
    <sheet name="Konica Minolta" sheetId="12" r:id="rId12"/>
    <sheet name="Toshiba" sheetId="13" r:id="rId13"/>
  </sheets>
  <externalReferences>
    <externalReference r:id="rId16"/>
  </externalReferences>
  <definedNames>
    <definedName name="Evaluation">'[1]Category'!$A$1:$A$2</definedName>
    <definedName name="_xlnm.Print_Area" localSheetId="9">'Brother'!$A$1:$AF$25</definedName>
    <definedName name="_xlnm.Print_Area" localSheetId="10">'Canon'!$A$1:$AF$20</definedName>
    <definedName name="_xlnm.Print_Area" localSheetId="0">'Dell'!$A$1:$AG$27</definedName>
    <definedName name="_xlnm.Print_Area" localSheetId="1">'HP'!$A$1:$AF$92</definedName>
    <definedName name="_xlnm.Print_Area" localSheetId="11">'Konica Minolta'!$A$1:$AG$29</definedName>
    <definedName name="_xlnm.Print_Area" localSheetId="2">'Kyocera'!$A$1:$AF$56</definedName>
    <definedName name="_xlnm.Print_Area" localSheetId="3">'Lexmark'!$A$1:$AF$171</definedName>
    <definedName name="_xlnm.Print_Area" localSheetId="4">'OKI'!$A$1:$AF$45</definedName>
    <definedName name="_xlnm.Print_Area" localSheetId="5">'Ricoh'!$A$1:$AF$77</definedName>
    <definedName name="_xlnm.Print_Area" localSheetId="6">'Samsung'!$A$1:$AF$56</definedName>
    <definedName name="_xlnm.Print_Area" localSheetId="7">'Sharp'!$A$1:$AF$24</definedName>
    <definedName name="_xlnm.Print_Area" localSheetId="12">'Toshiba'!$A$1:$AF$20</definedName>
    <definedName name="_xlnm.Print_Area" localSheetId="8">'Xerox'!$A$1:$AF$102</definedName>
    <definedName name="_xlnm.Print_Titles" localSheetId="9">'Brother'!$1:$2</definedName>
    <definedName name="_xlnm.Print_Titles" localSheetId="10">'Canon'!$1:$2</definedName>
    <definedName name="_xlnm.Print_Titles" localSheetId="0">'Dell'!$1:$2</definedName>
    <definedName name="_xlnm.Print_Titles" localSheetId="1">'HP'!$1:$2</definedName>
    <definedName name="_xlnm.Print_Titles" localSheetId="11">'Konica Minolta'!$1:$2</definedName>
    <definedName name="_xlnm.Print_Titles" localSheetId="2">'Kyocera'!$1:$2</definedName>
    <definedName name="_xlnm.Print_Titles" localSheetId="3">'Lexmark'!$1:$2</definedName>
    <definedName name="_xlnm.Print_Titles" localSheetId="4">'OKI'!$1:$2</definedName>
    <definedName name="_xlnm.Print_Titles" localSheetId="5">'Ricoh'!$1:$2</definedName>
    <definedName name="_xlnm.Print_Titles" localSheetId="6">'Samsung'!$1:$2</definedName>
    <definedName name="_xlnm.Print_Titles" localSheetId="7">'Sharp'!$1:$2</definedName>
    <definedName name="_xlnm.Print_Titles" localSheetId="12">'Toshiba'!$1:$2</definedName>
    <definedName name="_xlnm.Print_Titles" localSheetId="8">'Xerox'!$1:$2</definedName>
  </definedNames>
  <calcPr fullCalcOnLoad="1"/>
</workbook>
</file>

<file path=xl/sharedStrings.xml><?xml version="1.0" encoding="utf-8"?>
<sst xmlns="http://schemas.openxmlformats.org/spreadsheetml/2006/main" count="3325" uniqueCount="1121">
  <si>
    <t>DELL</t>
  </si>
  <si>
    <t>2335dn</t>
  </si>
  <si>
    <t>330-2209</t>
  </si>
  <si>
    <t>Monochrome</t>
  </si>
  <si>
    <t>2350d</t>
  </si>
  <si>
    <t>A2377067</t>
  </si>
  <si>
    <t>3330dn</t>
  </si>
  <si>
    <t>A3348828</t>
  </si>
  <si>
    <t>A3348837</t>
  </si>
  <si>
    <t>3333dn</t>
  </si>
  <si>
    <t>330-8985</t>
  </si>
  <si>
    <t>330-8987</t>
  </si>
  <si>
    <t>5130cdn</t>
  </si>
  <si>
    <t>A3343940</t>
  </si>
  <si>
    <t>Colour</t>
  </si>
  <si>
    <t>A3343942</t>
  </si>
  <si>
    <t>A3343944</t>
  </si>
  <si>
    <t>A3343946</t>
  </si>
  <si>
    <t>5330dn</t>
  </si>
  <si>
    <t>A1979403</t>
  </si>
  <si>
    <t>5535dn</t>
  </si>
  <si>
    <t>A3629718</t>
  </si>
  <si>
    <t>HP</t>
  </si>
  <si>
    <t>HP Color Laserjet 3800dn/CP3505X</t>
  </si>
  <si>
    <t>Q6470A</t>
  </si>
  <si>
    <t>Q7581A</t>
  </si>
  <si>
    <t>Q7582A</t>
  </si>
  <si>
    <t>Q7583A</t>
  </si>
  <si>
    <t>HP Color Laserjet 4700dn</t>
  </si>
  <si>
    <t>Q5950A</t>
  </si>
  <si>
    <t>Q5951A</t>
  </si>
  <si>
    <t>Q5952A</t>
  </si>
  <si>
    <t>Q5953A</t>
  </si>
  <si>
    <t>HP Color Laserjet 4730 mfp</t>
  </si>
  <si>
    <t>Q6460A</t>
  </si>
  <si>
    <t>Q6461A</t>
  </si>
  <si>
    <t>Q6462A</t>
  </si>
  <si>
    <t>Q6463A</t>
  </si>
  <si>
    <t>HP Color Laserjet 5550dn</t>
  </si>
  <si>
    <t>C9730A</t>
  </si>
  <si>
    <t>C9731A</t>
  </si>
  <si>
    <t>C9732A</t>
  </si>
  <si>
    <t>C9733A</t>
  </si>
  <si>
    <t>HP Color Laserjet CM4540 mfp</t>
  </si>
  <si>
    <t>CE264X</t>
  </si>
  <si>
    <t>CF031A</t>
  </si>
  <si>
    <t>CF032A</t>
  </si>
  <si>
    <t>CF033A</t>
  </si>
  <si>
    <t>HP Color Laserjet CP 4525dn</t>
  </si>
  <si>
    <t>CE260X</t>
  </si>
  <si>
    <t>HP Color Laserjet CP 4525dn/CP4025dn</t>
  </si>
  <si>
    <t>CE261A</t>
  </si>
  <si>
    <t>CE262A</t>
  </si>
  <si>
    <t>CE263A</t>
  </si>
  <si>
    <t>HP Color Laserjet CP 4525dn/CP4025dn/CM4540</t>
  </si>
  <si>
    <t>CE260A</t>
  </si>
  <si>
    <t>HP Color Laserjet CP3525x/CM3530mfp</t>
  </si>
  <si>
    <t>CE250X</t>
  </si>
  <si>
    <t>CE251A</t>
  </si>
  <si>
    <t>CE252A</t>
  </si>
  <si>
    <t>CE253A</t>
  </si>
  <si>
    <t>HP Color LaserJet CP5225dn</t>
  </si>
  <si>
    <t>CE740A</t>
  </si>
  <si>
    <t>CE741A</t>
  </si>
  <si>
    <t>CE743A</t>
  </si>
  <si>
    <t>CE742A</t>
  </si>
  <si>
    <t>HP Color Laserjet CP5525dn</t>
  </si>
  <si>
    <t>CE270A</t>
  </si>
  <si>
    <t>CE271A</t>
  </si>
  <si>
    <t>CE272A</t>
  </si>
  <si>
    <t>CE273A</t>
  </si>
  <si>
    <t>HP Laserjet  M2727nf MFP</t>
  </si>
  <si>
    <t>Q7553X</t>
  </si>
  <si>
    <t>HP Laserjet 3390 AIO</t>
  </si>
  <si>
    <t>Q5949X</t>
  </si>
  <si>
    <t>HP Laserjet 5200/5200dn</t>
  </si>
  <si>
    <t>Q7516A</t>
  </si>
  <si>
    <t>HP Laserjet 9050dn</t>
  </si>
  <si>
    <t>C8543X</t>
  </si>
  <si>
    <t>HP LaserJet Enterprise 700 M712dn</t>
  </si>
  <si>
    <t>CF214X</t>
  </si>
  <si>
    <t>HP Laserjet M3035mfp</t>
  </si>
  <si>
    <t>Q7551X</t>
  </si>
  <si>
    <t>CF280X</t>
  </si>
  <si>
    <t>HP Laserjet M4345 x mfp</t>
  </si>
  <si>
    <t>Q5945A</t>
  </si>
  <si>
    <t>CE390X</t>
  </si>
  <si>
    <t>HP Laserjet M5035xs mfp</t>
  </si>
  <si>
    <t>Q7570A</t>
  </si>
  <si>
    <t>HP LaserJet P2055dn</t>
  </si>
  <si>
    <t>CE505X</t>
  </si>
  <si>
    <t>CE255A</t>
  </si>
  <si>
    <t>CE255X</t>
  </si>
  <si>
    <t>HP LaserJet P4515x/HP LaserJet P4015x</t>
  </si>
  <si>
    <t>CC364X</t>
  </si>
  <si>
    <t>Kyocera</t>
  </si>
  <si>
    <t xml:space="preserve">FS-1030D </t>
  </si>
  <si>
    <t>1T02G60US0</t>
  </si>
  <si>
    <t xml:space="preserve">FS-1300D </t>
  </si>
  <si>
    <t>1T02HS0US0</t>
  </si>
  <si>
    <t>FS-2000DTN</t>
  </si>
  <si>
    <t>1T02F80US0</t>
  </si>
  <si>
    <t>FS-2020DTN</t>
  </si>
  <si>
    <t>1T02J00US0</t>
  </si>
  <si>
    <t>FS-3540MFP/FS-3040MFP</t>
  </si>
  <si>
    <t>1T02LX0US0</t>
  </si>
  <si>
    <t>FS-4000DTN</t>
  </si>
  <si>
    <t>1T02GA0US0</t>
  </si>
  <si>
    <t>FS-4020DTN</t>
  </si>
  <si>
    <t>1702J27US0</t>
  </si>
  <si>
    <t>FS-9530DN-S</t>
  </si>
  <si>
    <t>1T02G10US0</t>
  </si>
  <si>
    <t>FS-C5400DN-T</t>
  </si>
  <si>
    <t>1T02HG0US0</t>
  </si>
  <si>
    <t>1T02HGAUS0</t>
  </si>
  <si>
    <t>1T02HGBUS0</t>
  </si>
  <si>
    <t>1T02HGCUS0</t>
  </si>
  <si>
    <t>TA-3500i</t>
  </si>
  <si>
    <t>1T02LH0US0</t>
  </si>
  <si>
    <t>TASKalfa 250ci</t>
  </si>
  <si>
    <t>1T02JZ0US0</t>
  </si>
  <si>
    <t>1T02JZAUS0</t>
  </si>
  <si>
    <t>1T02JZBUS0</t>
  </si>
  <si>
    <t>1T02JZCUS0</t>
  </si>
  <si>
    <t>TASKalfa 3050ci</t>
  </si>
  <si>
    <t>1T02LKOUS0</t>
  </si>
  <si>
    <t>1T02LKAUS0</t>
  </si>
  <si>
    <t>1T02LKBUS0</t>
  </si>
  <si>
    <t>1T02LKCUS0</t>
  </si>
  <si>
    <t>1T02LK0US0</t>
  </si>
  <si>
    <t>TASKalfa 520i/TA-420i-DP-PF</t>
  </si>
  <si>
    <t>1T02GR0US0</t>
  </si>
  <si>
    <t>Lexmark</t>
  </si>
  <si>
    <t>C534dtn</t>
  </si>
  <si>
    <t>C5340CX</t>
  </si>
  <si>
    <t>C5340MX</t>
  </si>
  <si>
    <t>C5340YX</t>
  </si>
  <si>
    <t>C5240KH</t>
  </si>
  <si>
    <t>C544DN</t>
  </si>
  <si>
    <t>C540H1KG</t>
  </si>
  <si>
    <t>C540H1CG</t>
  </si>
  <si>
    <t>C540H1MG</t>
  </si>
  <si>
    <t>C540H1YG</t>
  </si>
  <si>
    <t>C544X1KG</t>
  </si>
  <si>
    <t>C544X1CG</t>
  </si>
  <si>
    <t>C544X1MG</t>
  </si>
  <si>
    <t>C544X1YG</t>
  </si>
  <si>
    <t>C736dn/X738dte</t>
  </si>
  <si>
    <t>C736H1CG</t>
  </si>
  <si>
    <t>C736H1MG</t>
  </si>
  <si>
    <t>C736H1YG</t>
  </si>
  <si>
    <t>C736H1KG</t>
  </si>
  <si>
    <t>C734A1KG</t>
  </si>
  <si>
    <t>C734A1CG</t>
  </si>
  <si>
    <t>C734A1YG</t>
  </si>
  <si>
    <t>C734A2KG</t>
  </si>
  <si>
    <t>C734A2CG</t>
  </si>
  <si>
    <t>C734A2MG</t>
  </si>
  <si>
    <t>C734A2YG</t>
  </si>
  <si>
    <t>C736H2KG</t>
  </si>
  <si>
    <t>C736H2CG</t>
  </si>
  <si>
    <t>C736H2MG</t>
  </si>
  <si>
    <t>C736H2YG</t>
  </si>
  <si>
    <t>C734A1MG</t>
  </si>
  <si>
    <t>C748DE</t>
  </si>
  <si>
    <t>C746H1KG</t>
  </si>
  <si>
    <t>C748H1CG</t>
  </si>
  <si>
    <t>C748H1MG</t>
  </si>
  <si>
    <r>
      <t>C748H1</t>
    </r>
    <r>
      <rPr>
        <sz val="11"/>
        <rFont val="Calibri"/>
        <family val="2"/>
      </rPr>
      <t>YG</t>
    </r>
  </si>
  <si>
    <t>C772dn/X772e</t>
  </si>
  <si>
    <t>C7720CX</t>
  </si>
  <si>
    <t>C7720MX</t>
  </si>
  <si>
    <t>C7720YX</t>
  </si>
  <si>
    <t>C7720KX</t>
  </si>
  <si>
    <t>C7700CH</t>
  </si>
  <si>
    <t>C7700MH</t>
  </si>
  <si>
    <t>C7700YH</t>
  </si>
  <si>
    <t>C7700KH</t>
  </si>
  <si>
    <t>C7702CH</t>
  </si>
  <si>
    <t>C7702MH</t>
  </si>
  <si>
    <t>C7702YH</t>
  </si>
  <si>
    <t>C7702KH</t>
  </si>
  <si>
    <t>C7722CX</t>
  </si>
  <si>
    <t>C7722MX</t>
  </si>
  <si>
    <t>C7722YX</t>
  </si>
  <si>
    <t>C7722KX</t>
  </si>
  <si>
    <t>C782dn</t>
  </si>
  <si>
    <t>C782X1CG</t>
  </si>
  <si>
    <t>C782X1MG</t>
  </si>
  <si>
    <t>C782X1YG</t>
  </si>
  <si>
    <t>C782X1KG</t>
  </si>
  <si>
    <t>C780H1CG</t>
  </si>
  <si>
    <t>C780H1KG</t>
  </si>
  <si>
    <t>C780H1MG</t>
  </si>
  <si>
    <t>C780H1YG</t>
  </si>
  <si>
    <t>C780H2CG</t>
  </si>
  <si>
    <t>C780H2KG</t>
  </si>
  <si>
    <t>C780H2MG</t>
  </si>
  <si>
    <t>C780H2YG</t>
  </si>
  <si>
    <t>C782X2CG</t>
  </si>
  <si>
    <t>C782X2KG</t>
  </si>
  <si>
    <t>C782X2MG</t>
  </si>
  <si>
    <t>C782X2YG</t>
  </si>
  <si>
    <t>C920d</t>
  </si>
  <si>
    <t>C9202CH</t>
  </si>
  <si>
    <t>C9202MH</t>
  </si>
  <si>
    <t>C9202YH</t>
  </si>
  <si>
    <t>C9202KH</t>
  </si>
  <si>
    <t>C925dte</t>
  </si>
  <si>
    <t>C925H2KG</t>
  </si>
  <si>
    <t>C925H2CG</t>
  </si>
  <si>
    <t>C925H2MG</t>
  </si>
  <si>
    <t>C925H2YG</t>
  </si>
  <si>
    <t>C935dn</t>
  </si>
  <si>
    <t>C930H2CG</t>
  </si>
  <si>
    <t>C930H2MG</t>
  </si>
  <si>
    <t>C930H2YG</t>
  </si>
  <si>
    <t>C930H2KG</t>
  </si>
  <si>
    <t>E350D</t>
  </si>
  <si>
    <t>E352H11A</t>
  </si>
  <si>
    <t>E352H21A</t>
  </si>
  <si>
    <t>E360d/E460dn/E462DTN</t>
  </si>
  <si>
    <t>E360H21A</t>
  </si>
  <si>
    <t>E360H11A</t>
  </si>
  <si>
    <t>E260A11A</t>
  </si>
  <si>
    <t>E260A21A</t>
  </si>
  <si>
    <t>E460dn</t>
  </si>
  <si>
    <t>E460X11A</t>
  </si>
  <si>
    <t>E460X21A</t>
  </si>
  <si>
    <t>E462DTN</t>
  </si>
  <si>
    <t>E462U11A</t>
  </si>
  <si>
    <t>E462U21G</t>
  </si>
  <si>
    <t>MS510dn/MS610dtn</t>
  </si>
  <si>
    <t>50F1U00</t>
  </si>
  <si>
    <t>50F0UA0</t>
  </si>
  <si>
    <t>MS810DTN</t>
  </si>
  <si>
    <t>50D1H00</t>
  </si>
  <si>
    <t>52D0HA0</t>
  </si>
  <si>
    <t>T640dtn/T642dtn/T644dtn</t>
  </si>
  <si>
    <t>64015HA</t>
  </si>
  <si>
    <t>64035HA</t>
  </si>
  <si>
    <t>T644dtn</t>
  </si>
  <si>
    <t>64415XA</t>
  </si>
  <si>
    <t>64435XA</t>
  </si>
  <si>
    <t>64404XA</t>
  </si>
  <si>
    <t>T650dtn/T654dtn</t>
  </si>
  <si>
    <t>T650H21A</t>
  </si>
  <si>
    <t>T652dtn/T654dtn</t>
  </si>
  <si>
    <t>T650H11A</t>
  </si>
  <si>
    <t>T654dtn</t>
  </si>
  <si>
    <t>T654X21A</t>
  </si>
  <si>
    <t>T654X11A</t>
  </si>
  <si>
    <t>W840d</t>
  </si>
  <si>
    <t>W84020H</t>
  </si>
  <si>
    <t>W850DN</t>
  </si>
  <si>
    <t>W850H21G</t>
  </si>
  <si>
    <t>X464DE/X466DTE</t>
  </si>
  <si>
    <t>X463H11G</t>
  </si>
  <si>
    <t>X463X21G</t>
  </si>
  <si>
    <t>X463X11G</t>
  </si>
  <si>
    <t>X463H21G</t>
  </si>
  <si>
    <t>X642de/X646dte</t>
  </si>
  <si>
    <t>X644H01A</t>
  </si>
  <si>
    <t>X644H21A</t>
  </si>
  <si>
    <t>X642e/X646dte</t>
  </si>
  <si>
    <t>X644H11A</t>
  </si>
  <si>
    <t>X646dte</t>
  </si>
  <si>
    <t>X644X11A</t>
  </si>
  <si>
    <t>X644X01A</t>
  </si>
  <si>
    <t>X646dte/X646dte</t>
  </si>
  <si>
    <t>X644X21A</t>
  </si>
  <si>
    <t>X652de/X654de</t>
  </si>
  <si>
    <t>X651H11A</t>
  </si>
  <si>
    <t>X651H21A</t>
  </si>
  <si>
    <t>X654de</t>
  </si>
  <si>
    <t>X654X11A</t>
  </si>
  <si>
    <t>X654X21A</t>
  </si>
  <si>
    <t>X7480DTE</t>
  </si>
  <si>
    <t>X746H1KG</t>
  </si>
  <si>
    <t>X748H1CG</t>
  </si>
  <si>
    <t>X748H1MG</t>
  </si>
  <si>
    <t>X748H1YG</t>
  </si>
  <si>
    <t>OKI</t>
  </si>
  <si>
    <t xml:space="preserve"> C711dn</t>
  </si>
  <si>
    <t xml:space="preserve">B720dn </t>
  </si>
  <si>
    <t xml:space="preserve">B730dn </t>
  </si>
  <si>
    <t>B930dn</t>
  </si>
  <si>
    <t>C711dn</t>
  </si>
  <si>
    <t>MB470 MFP</t>
  </si>
  <si>
    <t>Ricoh</t>
  </si>
  <si>
    <t xml:space="preserve"> SP6330n</t>
  </si>
  <si>
    <t>Aficio 1515MF</t>
  </si>
  <si>
    <t>Aficio CL7200</t>
  </si>
  <si>
    <t>Aficio MP C2500</t>
  </si>
  <si>
    <t>Aficio MP C2800</t>
  </si>
  <si>
    <t>Aficio MP C300</t>
  </si>
  <si>
    <t>Aficio SP C410DN/C420DN</t>
  </si>
  <si>
    <r>
      <rPr>
        <sz val="11"/>
        <rFont val="Calibri"/>
        <family val="2"/>
      </rPr>
      <t>Aficio SP4210/SP4100N</t>
    </r>
  </si>
  <si>
    <t>Aficio SP8100DN</t>
  </si>
  <si>
    <t>Aficio SPC820DN</t>
  </si>
  <si>
    <t>AP410</t>
  </si>
  <si>
    <t>SPC830DN</t>
  </si>
  <si>
    <t>Samsung</t>
  </si>
  <si>
    <t>CLP-620ND</t>
  </si>
  <si>
    <t>CLT-K508L</t>
  </si>
  <si>
    <t>CLT-C508L</t>
  </si>
  <si>
    <t>CLT-M508L</t>
  </si>
  <si>
    <t>CLT-Y508L</t>
  </si>
  <si>
    <t>ML-3051</t>
  </si>
  <si>
    <t>ML-3471</t>
  </si>
  <si>
    <t>ML-3561</t>
  </si>
  <si>
    <t>ML-3560DB</t>
  </si>
  <si>
    <t>ML-3712ND</t>
  </si>
  <si>
    <t>MLT-D205E</t>
  </si>
  <si>
    <t>ML-4512ND</t>
  </si>
  <si>
    <t>MLT-D307E</t>
  </si>
  <si>
    <t>MLT-D307L</t>
  </si>
  <si>
    <t>ML-4550</t>
  </si>
  <si>
    <t>ML-D4550A</t>
  </si>
  <si>
    <t>ML-5512ND/ML-6512ND</t>
  </si>
  <si>
    <t>MLT-D309L</t>
  </si>
  <si>
    <t>SCX-5530</t>
  </si>
  <si>
    <t>SCX-D5530B</t>
  </si>
  <si>
    <t>SCX-5635</t>
  </si>
  <si>
    <t>MLT-D205L</t>
  </si>
  <si>
    <t>SCX-6345</t>
  </si>
  <si>
    <t>SCX-D6345A</t>
  </si>
  <si>
    <t>Sharp</t>
  </si>
  <si>
    <t>DX-B350P</t>
  </si>
  <si>
    <t>DX-B35DTH</t>
  </si>
  <si>
    <t>MXB42NT1</t>
  </si>
  <si>
    <t>MX-M200D</t>
  </si>
  <si>
    <t>MX206NT</t>
  </si>
  <si>
    <t>MX500NT</t>
  </si>
  <si>
    <t>Xerox</t>
  </si>
  <si>
    <t>7800dn</t>
  </si>
  <si>
    <t>106R01566</t>
  </si>
  <si>
    <t>106R01567</t>
  </si>
  <si>
    <t>106R01568</t>
  </si>
  <si>
    <t>106R01569</t>
  </si>
  <si>
    <t>ColorQube 8570</t>
  </si>
  <si>
    <t>108R00930</t>
  </si>
  <si>
    <t>108R00926</t>
  </si>
  <si>
    <t>108R00927</t>
  </si>
  <si>
    <t>108R00928</t>
  </si>
  <si>
    <t>108R00929</t>
  </si>
  <si>
    <t>108R00990</t>
  </si>
  <si>
    <t>108R00991</t>
  </si>
  <si>
    <t>108R00992</t>
  </si>
  <si>
    <t>108R00993</t>
  </si>
  <si>
    <t>108R00994</t>
  </si>
  <si>
    <t>Phaser 3500</t>
  </si>
  <si>
    <t>106R01149</t>
  </si>
  <si>
    <t>Phaser 3600/DN</t>
  </si>
  <si>
    <t>106R01371</t>
  </si>
  <si>
    <t>Phaser 3635MFP</t>
  </si>
  <si>
    <t>108R00795</t>
  </si>
  <si>
    <t>Phaser 4510</t>
  </si>
  <si>
    <t>113R00712</t>
  </si>
  <si>
    <t>106R01535</t>
  </si>
  <si>
    <t>Phaser 5500</t>
  </si>
  <si>
    <t>113R00668</t>
  </si>
  <si>
    <t>106R01294</t>
  </si>
  <si>
    <t>Phaser 6180</t>
  </si>
  <si>
    <t>113R00726</t>
  </si>
  <si>
    <t>113R00723</t>
  </si>
  <si>
    <t>113R00724</t>
  </si>
  <si>
    <t>113R00725</t>
  </si>
  <si>
    <t>Phaser 6280</t>
  </si>
  <si>
    <t>106R01395</t>
  </si>
  <si>
    <t>106R01392</t>
  </si>
  <si>
    <t>106R01393</t>
  </si>
  <si>
    <t>106R01394</t>
  </si>
  <si>
    <t>106R02228</t>
  </si>
  <si>
    <t>106R02225</t>
  </si>
  <si>
    <t>106R02226</t>
  </si>
  <si>
    <t>106R02227</t>
  </si>
  <si>
    <t>Phaser 7400</t>
  </si>
  <si>
    <t>106R01080</t>
  </si>
  <si>
    <t>106R01077</t>
  </si>
  <si>
    <t>106R01078</t>
  </si>
  <si>
    <t>106R01079</t>
  </si>
  <si>
    <t>Phaser 7500</t>
  </si>
  <si>
    <t>106R01439</t>
  </si>
  <si>
    <t>106R01436</t>
  </si>
  <si>
    <t>106R01437</t>
  </si>
  <si>
    <t>106R01438</t>
  </si>
  <si>
    <t>Phaser 7760</t>
  </si>
  <si>
    <t>106R01163</t>
  </si>
  <si>
    <t>106R01160</t>
  </si>
  <si>
    <t>106R01161</t>
  </si>
  <si>
    <t>106R01162</t>
  </si>
  <si>
    <t xml:space="preserve">Phaser 8560 </t>
  </si>
  <si>
    <t>108R00727</t>
  </si>
  <si>
    <t>108R00726</t>
  </si>
  <si>
    <t>108R00723</t>
  </si>
  <si>
    <t>108R00725</t>
  </si>
  <si>
    <t>108R00724</t>
  </si>
  <si>
    <t>WorkCentre 3220</t>
  </si>
  <si>
    <t>106R01486</t>
  </si>
  <si>
    <t>WorkCentre 3550</t>
  </si>
  <si>
    <t>106R01530</t>
  </si>
  <si>
    <t>WorkCentre 4118</t>
  </si>
  <si>
    <t>006R01278</t>
  </si>
  <si>
    <t>WorkCentre 4150</t>
  </si>
  <si>
    <t>006R01275</t>
  </si>
  <si>
    <t>106R01409</t>
  </si>
  <si>
    <t>WorkCentre Pro 128</t>
  </si>
  <si>
    <t>006R01184</t>
  </si>
  <si>
    <t>WorkCentre Pro 238/WorkCentre 5135</t>
  </si>
  <si>
    <t>006R01046</t>
  </si>
  <si>
    <t xml:space="preserve">N° d’article </t>
  </si>
  <si>
    <t xml:space="preserve">Marque du matériel d’imagerie </t>
  </si>
  <si>
    <t xml:space="preserve">Numéro de modèle du matériel d’imagerie </t>
  </si>
  <si>
    <t xml:space="preserve">Numéro du produit d’origine </t>
  </si>
  <si>
    <t xml:space="preserve">Description du produit </t>
  </si>
  <si>
    <t>Type (monochrome/ couleur/autres)</t>
  </si>
  <si>
    <t xml:space="preserve">Rendement minimal acceptable de la cartouche (d’origine), nombre de pages à 5 % de couverture, sauf indication contraire </t>
  </si>
  <si>
    <t>Rendement de l’offrant à 5 % de couverture (remis à neuf )</t>
  </si>
  <si>
    <t>Rendement du matériel remis à neuf supérieur ou égal au rendement du matériel du fabricant d'équipement d'origine (Conformité/Non-conformité)</t>
  </si>
  <si>
    <t xml:space="preserve">Prix unitaire des consommables d’origine </t>
  </si>
  <si>
    <t xml:space="preserve">Prix unitaire des consommables remis à neuf </t>
  </si>
  <si>
    <t>Région 7 - Nouveau Brunswick et IPE</t>
  </si>
  <si>
    <t>Région 8 - Nouvelle-Ecosse</t>
  </si>
  <si>
    <t xml:space="preserve">Cartouche d’encre noire à haut rendement </t>
  </si>
  <si>
    <t xml:space="preserve">Cartouche d’encre cyan à haut rendement </t>
  </si>
  <si>
    <t xml:space="preserve">Cartouche d’encre magenta à haut rendement </t>
  </si>
  <si>
    <t xml:space="preserve">Cartouche d’encre jaune à haut rendement </t>
  </si>
  <si>
    <t xml:space="preserve">Cartouche d’impression noire </t>
  </si>
  <si>
    <t xml:space="preserve">Cartouche d’encre à très haut rendement à retourner après usage (36 000 pages) </t>
  </si>
  <si>
    <r>
      <t>HP Color Laserjet 3800dn/CP3505X</t>
    </r>
    <r>
      <rPr>
        <sz val="11"/>
        <color indexed="10"/>
        <rFont val="Calibri"/>
        <family val="2"/>
      </rPr>
      <t xml:space="preserve"> </t>
    </r>
  </si>
  <si>
    <t xml:space="preserve">Cartouche d’impression noire HP Color LaserJet </t>
  </si>
  <si>
    <t xml:space="preserve">Cartouche d’impression cyan HP Color LaserJet </t>
  </si>
  <si>
    <t xml:space="preserve">Cartouche d’impression jaune HP Color LaserJet </t>
  </si>
  <si>
    <t xml:space="preserve">Cartouche d’impression magenta HP Color LaserJet </t>
  </si>
  <si>
    <t>Cartouche d’impression cyan</t>
  </si>
  <si>
    <t>Cartouche d’impression jaune</t>
  </si>
  <si>
    <t>Cartouche d’impression magenta</t>
  </si>
  <si>
    <t xml:space="preserve">Cartouche d’impression Smart noire </t>
  </si>
  <si>
    <t xml:space="preserve">Cartouche d’impression Smart cyan </t>
  </si>
  <si>
    <t xml:space="preserve">Cartouche d’impression Smart jaune </t>
  </si>
  <si>
    <t xml:space="preserve">Cartouche d’impression Smart magenta </t>
  </si>
  <si>
    <t xml:space="preserve">Cartouche d’impression cyan, 12 500 pages à 5 % </t>
  </si>
  <si>
    <t xml:space="preserve">Cartouche d’impression jaune, 12 500 pages à 5 % </t>
  </si>
  <si>
    <t xml:space="preserve">Cartouche d’impression magenta, 12 500 pages à 5 % </t>
  </si>
  <si>
    <t xml:space="preserve">Cartouche d’impression cyan HP Color LaserJet, 7 000 pages à 5 % </t>
  </si>
  <si>
    <t xml:space="preserve">Cartouche d’impression magenta HP Color LaserJet, 7 000 pages à 5 % </t>
  </si>
  <si>
    <t xml:space="preserve">Cartouche d’impression Smart noire HP </t>
  </si>
  <si>
    <t xml:space="preserve">Cartouche d’impression noire HP LaserJet C8543X </t>
  </si>
  <si>
    <t xml:space="preserve">Cartouche à haut rendement </t>
  </si>
  <si>
    <t>Cartouche d’impression noire  (6000)</t>
  </si>
  <si>
    <t>Cartouche d’impression noire  (12500)</t>
  </si>
  <si>
    <t xml:space="preserve">Encre en poudre (TK-122) </t>
  </si>
  <si>
    <t>Encre en poudre (TK-132)</t>
  </si>
  <si>
    <t xml:space="preserve">Encre en poudre (TK-312), 12 000 pages à 5 % </t>
  </si>
  <si>
    <t xml:space="preserve">Encre en poudre (TK-342), 12 000 pages à 5 % </t>
  </si>
  <si>
    <t xml:space="preserve">Trousse de recharge d’encre </t>
  </si>
  <si>
    <t>Encre en poudre (TK-332), 20 000 pages à 5 %</t>
  </si>
  <si>
    <t>Encre en poudre (TK-362), 20 000 pages à 5 %</t>
  </si>
  <si>
    <t xml:space="preserve">Trousse de recharge d’encre cyan </t>
  </si>
  <si>
    <t>Trousse de recharge d’encre noir</t>
  </si>
  <si>
    <t>Trousse de recharge d’encre jaune</t>
  </si>
  <si>
    <t>Trousse de recharge d’encre magenta</t>
  </si>
  <si>
    <t xml:space="preserve">Trousse de recharge d’encre TK-8307K </t>
  </si>
  <si>
    <t xml:space="preserve">Cartouche cyan à très haut rendement C524, C534 (7 000 pages), programme de retour </t>
  </si>
  <si>
    <t xml:space="preserve">Cartouche magenta à très haut rendement C524, C534 (7 000 pages), programme de retour </t>
  </si>
  <si>
    <t xml:space="preserve">Cartouche jaune à très haut rendement C524, C534 (7 000 pages), programme de retour </t>
  </si>
  <si>
    <t xml:space="preserve">Cartouche d’impression noire à très haut rendement Lexmark C544, 2 500 pages à 5 %, programme de retour </t>
  </si>
  <si>
    <t xml:space="preserve">Cartouche d’impression noire à très haut rendement Lexmark C544, 6 000 pages à 5 %, programme de retour </t>
  </si>
  <si>
    <t xml:space="preserve">Cartouche d’impression cyan à très haut rendement Lexmark C544, X544, 4 000 pages à 5 %, programme de retour </t>
  </si>
  <si>
    <t xml:space="preserve">Cartouche d’impression magenta à très haut rendement Lexmark C544, X544, 4 000 pages à 5 %, programme de retour </t>
  </si>
  <si>
    <t xml:space="preserve">Cartouche d’impression jaune à très haut rendement Lexmark C544, X544, 4 000 pages à 5 %, programme de retour </t>
  </si>
  <si>
    <t xml:space="preserve">Cartouche d’encre cyan à haut rendement C736/X736/X738, 10 000 pages à 5 %, programme de retour </t>
  </si>
  <si>
    <t xml:space="preserve">Cartouche d’encre magenta à haut rendement C736/X736/X738, 10 000 pages à 5 %, programme de retour </t>
  </si>
  <si>
    <t xml:space="preserve">Cartouche d’encre noire à haut rendement C736/X736/X738, 12 000 pages à 5 %, programme de retour </t>
  </si>
  <si>
    <t xml:space="preserve">Cartouche d’encre noire C73x/X73x, 8 000 pages à 5 %, programme de retour </t>
  </si>
  <si>
    <t xml:space="preserve">Cartouche d’encre cyan C73x/X73x, 6 000 pages à 5 %, programme de retour </t>
  </si>
  <si>
    <t xml:space="preserve">Cartouche d’encre jaune C73x/X73x, 6 000 pages à 5 %, programme de retour </t>
  </si>
  <si>
    <t xml:space="preserve">Cartouche d’encre noire C73x/X73x, 8 000 pages à 5 % </t>
  </si>
  <si>
    <t xml:space="preserve">Cartouche d’encre cyan C73x/X73x, 6 000 pages à 5 % </t>
  </si>
  <si>
    <t xml:space="preserve">Cartouche d’encre magenta C73x/X73x, 6 000 pages à 5 % </t>
  </si>
  <si>
    <t xml:space="preserve">Cartouche d’encre jaune C73x/X73x, 6 000 pages à 5 % </t>
  </si>
  <si>
    <t xml:space="preserve">Cartouche d’encre noire à haut rendement C736/X736/X738, 12 000 pages à 5 % </t>
  </si>
  <si>
    <t xml:space="preserve">Cartouche d’encre cyan à haut rendement C736/X736/X738, 10 000 pages à 5 % </t>
  </si>
  <si>
    <t xml:space="preserve">Cartouche d’encre magenta à haut rendement C736/X736/X738, 10 000 pages à 5 % </t>
  </si>
  <si>
    <t xml:space="preserve">Cartouche d’encre jaune à haut rendement C736/X736/X738, 10 000 pages à 5 % </t>
  </si>
  <si>
    <t xml:space="preserve">Cartouche d’encre magenta C73x/X73x, 6 000 pages à 5 %, programme de retour </t>
  </si>
  <si>
    <t xml:space="preserve">Cartouche cyan à très haut rendement (15 000 pages), programme de retour </t>
  </si>
  <si>
    <t xml:space="preserve">Cartouche magenta à très haut rendement (15 000 pages), programme de retour </t>
  </si>
  <si>
    <t xml:space="preserve">Cartouche noir à très haut rendement (15 000 pages), programme de retour </t>
  </si>
  <si>
    <t xml:space="preserve">Cartouche cyan à haut rendement (10 000 pages), programme de retour </t>
  </si>
  <si>
    <t xml:space="preserve">Cartouche magenta à haut rendement (10 000 pages), programme de retour </t>
  </si>
  <si>
    <t xml:space="preserve">Cartouche jaune à haut rendement (10 000 pages), programme de retour </t>
  </si>
  <si>
    <t xml:space="preserve">Cartouche noir à haut rendement (10 000 pages), programme de retour </t>
  </si>
  <si>
    <t>Cartouche cyan à haut rendement (10 000 pages)</t>
  </si>
  <si>
    <t>Cartouche magenta à haut rendement (10 000 pages)</t>
  </si>
  <si>
    <t>Cartouche jaune à haut rendement (10 000 pages)</t>
  </si>
  <si>
    <t>Cartouche noir à haut rendement (10 000 pages)</t>
  </si>
  <si>
    <t>Cartouche cyan à très haut rendement (15 000 pages)</t>
  </si>
  <si>
    <t>Cartouche magenta à très haut rendement (15 000 pages)</t>
  </si>
  <si>
    <t>Cartouche jaune à très haut rendement (15 000 pages)</t>
  </si>
  <si>
    <t>Cartouche noir à très haut rendement (15 000 pages)</t>
  </si>
  <si>
    <t xml:space="preserve">Cartouche d’impression cyan à très haut rendement C782/X782e, 15 000 pages à 5 %, programme de retour </t>
  </si>
  <si>
    <t xml:space="preserve">Cartouche d’impression magenta à très haut rendement C782/X782e, 15 000 pages à 5 %, programme de retour </t>
  </si>
  <si>
    <t xml:space="preserve">Cartouche d’impression jaune à très haut rendement C782/X782e, 15 000 pages à 5 %, programme de retour </t>
  </si>
  <si>
    <t xml:space="preserve">Cartouche d’impression noir à très haut rendement C782/X782e, 15 000 pages à 5 %, programme de retour </t>
  </si>
  <si>
    <t xml:space="preserve">Cartouche cyan à haut rendement C78x/X782e, 10 000 pages à 5 %, programme de retour </t>
  </si>
  <si>
    <t xml:space="preserve">Cartouche noir à haut rendement C78x/X782e, 10 000 pages à 5 %, programme de retour </t>
  </si>
  <si>
    <t xml:space="preserve">Cartouche magenta à haut rendement C78x/X782e, 10 000 pages à 5 %, programme de retour </t>
  </si>
  <si>
    <t xml:space="preserve">Cartouche jaune à haut rendement C78x/X782e, 10 000 pages à 5 %, programme de retour </t>
  </si>
  <si>
    <t xml:space="preserve">Cartouche d’impression cyan à haut rendement C78x/X782e, 10 000 pages à 5 % </t>
  </si>
  <si>
    <t xml:space="preserve">Cartouche d’impression noir à haut rendement C78x/X782e, 10 000 pages à 5 % </t>
  </si>
  <si>
    <t xml:space="preserve">Cartouche d’impression magenta à haut rendement C78x/X782e, 10 000 pages à 5 % </t>
  </si>
  <si>
    <t xml:space="preserve">Cartouche d’impression jaune à haut rendement C78x/X782e, 10 000 pages à 5 % </t>
  </si>
  <si>
    <t xml:space="preserve">Cartouche d’impression cyan à très haut rendement C782/X782e, 15 000 pages à 5 % </t>
  </si>
  <si>
    <t xml:space="preserve">Cartouche d’impression noir à très haut rendement C782/X782e, 15 000 pages à 5 % </t>
  </si>
  <si>
    <t xml:space="preserve">Cartouche d’impression magenta à très haut rendement C782/X782e, 15 000 pages à 5 % </t>
  </si>
  <si>
    <t xml:space="preserve">Cartouche d’impression jaune à très haut rendement C782/X782e, 15 000 pages à 5 % </t>
  </si>
  <si>
    <t xml:space="preserve">Cartouche d’encre cyan C920 </t>
  </si>
  <si>
    <t xml:space="preserve">Cartouche d’encre magenta C920 </t>
  </si>
  <si>
    <t xml:space="preserve">Cartouche d’encre jaune C920 </t>
  </si>
  <si>
    <t xml:space="preserve">Cartouche d’encre noir C920 </t>
  </si>
  <si>
    <t>Cartouche noir à très haut rendement C925</t>
  </si>
  <si>
    <t>Cartouche cyan à très haut rendement C925</t>
  </si>
  <si>
    <t>Cartouche magenta à très haut rendement C925</t>
  </si>
  <si>
    <t>Cartouche jaune à très haut rendement C925</t>
  </si>
  <si>
    <t xml:space="preserve"> Cartouche cyan à très haut rendement C935</t>
  </si>
  <si>
    <t xml:space="preserve"> Cartouche magenta à très haut rendement C935</t>
  </si>
  <si>
    <t xml:space="preserve"> Cartouche jaune à très haut rendement C935</t>
  </si>
  <si>
    <t xml:space="preserve"> Cartouche noir à très haut rendement C935</t>
  </si>
  <si>
    <t>Cartouche E350, E352 à haut rendement, 9 000 pages à 5 %, programme de retour</t>
  </si>
  <si>
    <t>Cartouche E350, E352 à haut rendement</t>
  </si>
  <si>
    <t>Cartouche E360, E460 à haut rendement</t>
  </si>
  <si>
    <t>Cartouche E350, E460 à haut rendement, programme de retour</t>
  </si>
  <si>
    <t xml:space="preserve">Cartouche d’impression E260, E360, E460, programme de retour </t>
  </si>
  <si>
    <t xml:space="preserve">Cartouche à très haut rendement Lexmark E460 (15 000 pages), programme de retour </t>
  </si>
  <si>
    <t xml:space="preserve">Cartouche d’impression à haut rendement Lexmark E460 (15 000 pages) </t>
  </si>
  <si>
    <t xml:space="preserve">Cartouche à très haut rendement E462 (18 000 pages), programme de retour </t>
  </si>
  <si>
    <t>Cartouche à très haut rendement E462</t>
  </si>
  <si>
    <t xml:space="preserve">Cartouche à très haut rendement 512H (25 000 pages), programme de retour </t>
  </si>
  <si>
    <t>Cartouche à très haut rendement 520HA</t>
  </si>
  <si>
    <t xml:space="preserve">Cartouche d’impression à très haut rendement T60, T642, T644, programme de retour </t>
  </si>
  <si>
    <t>Cartouche d’impression à très haut rendement T60, T642, T644</t>
  </si>
  <si>
    <t xml:space="preserve">Cartouche d’impression à très haut rendement T644, 32 000 pages à 5 %, programme de retour </t>
  </si>
  <si>
    <t>Cartouche d’impression à très haut rendement T644, 32 000 pages à 5 %</t>
  </si>
  <si>
    <t xml:space="preserve">Cartouche d’impression à très haut rendement T644 pour étiquettes, 32 000 pages à 5 %, programme de retour </t>
  </si>
  <si>
    <t xml:space="preserve">Cartouche d’impression à haut rendement T650,  programme de retour </t>
  </si>
  <si>
    <t xml:space="preserve">Cartouche d’impression à haut rendement T650X  </t>
  </si>
  <si>
    <t xml:space="preserve">Cartouche d’impression magenta à très haut rendement T654, 36 000 pages à 5 %, programme de retour </t>
  </si>
  <si>
    <t>Cartouche d’impression à très haut rendement T654 pour étiquette</t>
  </si>
  <si>
    <t xml:space="preserve">Cartouche d’encre  W840 </t>
  </si>
  <si>
    <t>Cartouche d’impression à haut rendement W850</t>
  </si>
  <si>
    <t xml:space="preserve">Cartouche à très haut rendement X463, X464, X466, programme de retour </t>
  </si>
  <si>
    <t>Cartouche à très haut rendement X463, X464, X466</t>
  </si>
  <si>
    <t xml:space="preserve">Cartouche noir à haut rendement C524, C534 (8 000 pages), programme de retour </t>
  </si>
  <si>
    <t xml:space="preserve">Cartouche d’encre à haut rendement </t>
  </si>
  <si>
    <t>Cartouche à haut rendement X463, X464, X466</t>
  </si>
  <si>
    <t>Cartouche à haut rendement X642e, X644e, X646e</t>
  </si>
  <si>
    <t xml:space="preserve">Cartouche à haut rendement X642e, X644e, X646e, programme de retour </t>
  </si>
  <si>
    <t>Cartouche à très haut rendement X644e, X646e</t>
  </si>
  <si>
    <t xml:space="preserve">Cartouche d’impression à haut rendement X64Xe (21 000 pages) pour étiquettes, programme de retour </t>
  </si>
  <si>
    <t xml:space="preserve">Cartouche à très haut rendement X644e, X646e, programme de retour </t>
  </si>
  <si>
    <t xml:space="preserve">Cartouche d’impression à très haut rendement X64Xe (32 000 pages) pour étiquettes, programme de retour </t>
  </si>
  <si>
    <t xml:space="preserve">Cartouche à très haut rendement X651, X652, X654, X656, X658, programme de retour </t>
  </si>
  <si>
    <t>Cartouche à très haut rendement X651, X652, X654, X656, X658</t>
  </si>
  <si>
    <t xml:space="preserve">X654,X656, X658 à très haut rendement (36 000 pages), programme de retour </t>
  </si>
  <si>
    <t>X654,X656, X658 à très haut rendement (36 000 pages)</t>
  </si>
  <si>
    <t xml:space="preserve">Cartouche d’encre noire à haut rendement X746, X748 (12 000 pages), programme de retour </t>
  </si>
  <si>
    <t xml:space="preserve">Cartouche d’encre cyan à haut rendement X748 (10 000 pages), programme de retour </t>
  </si>
  <si>
    <t xml:space="preserve">Cartouche d’encre magenta à haut rendement X748 (10 000 pages), programme de retour </t>
  </si>
  <si>
    <t xml:space="preserve">Cartouche d’encre jaune à haut rendement X748 (10 000 pages), programme de retour </t>
  </si>
  <si>
    <t xml:space="preserve">Encre en poudre magenta </t>
  </si>
  <si>
    <t>Encre en poudre noire</t>
  </si>
  <si>
    <t>Encre en poudre cyan</t>
  </si>
  <si>
    <t>Encre en poudre jaune</t>
  </si>
  <si>
    <t>Encre en poudre magenta</t>
  </si>
  <si>
    <t xml:space="preserve">Cartouche d’impression cyan MPC3000A </t>
  </si>
  <si>
    <t>Cartouche d’encre noire à très haut rendement</t>
  </si>
  <si>
    <t xml:space="preserve">Cartouche d'encre cyan un tres haut Rendement 
</t>
  </si>
  <si>
    <t xml:space="preserve">Cartouche d'encre magenta un tres haut Rendement 
</t>
  </si>
  <si>
    <t xml:space="preserve">Cartouche d'encre jaune un tres haut Rendement 
</t>
  </si>
  <si>
    <t xml:space="preserve">Cartouche d'encre noire un tres haut Rendement 
</t>
  </si>
  <si>
    <t xml:space="preserve">Encre noire ColorQube 8570 (4 bâtonnets) </t>
  </si>
  <si>
    <t xml:space="preserve">Encre cyan ColorQube 8570 (2 bâtonnets) </t>
  </si>
  <si>
    <t xml:space="preserve">Encre magenta ColorQube 8570 (2 bâtonnets) </t>
  </si>
  <si>
    <t xml:space="preserve">Encre jaune ColorQube 8570 (2 bâtonnets) </t>
  </si>
  <si>
    <t xml:space="preserve">Encre noire ColorQube 8570 (2 bâtonnets) </t>
  </si>
  <si>
    <t xml:space="preserve">Encre cyan ColorQube 8700 (2 bâtonnets) </t>
  </si>
  <si>
    <t xml:space="preserve">Encre magenta ColorQube 8700 (2 bâtonnets) </t>
  </si>
  <si>
    <t xml:space="preserve">Encre jaune ColorQube 8700 (2 bâtonnets) </t>
  </si>
  <si>
    <t xml:space="preserve">Encre noire ColorQube 8700 (2 bâtonnets) </t>
  </si>
  <si>
    <t xml:space="preserve">Encre noire ColorQube 8700 (4 bâtonnets) </t>
  </si>
  <si>
    <t>Cartouche d’encre Phaser 5550</t>
  </si>
  <si>
    <r>
      <t xml:space="preserve">Cartouche d’encre </t>
    </r>
    <r>
      <rPr>
        <sz val="11"/>
        <rFont val="Calibri"/>
        <family val="2"/>
      </rPr>
      <t>Phaser 5550</t>
    </r>
  </si>
  <si>
    <t>Encre en poudre noire Phaser 6180</t>
  </si>
  <si>
    <t>Encre en poudre cyan Phaser 6180</t>
  </si>
  <si>
    <t>Encre en poudre magenta Phaser 6180</t>
  </si>
  <si>
    <t>Encre en poudre jaune Phaser 6180</t>
  </si>
  <si>
    <t>Cartouche d’encre noire à haut rendement  Phaser 6280</t>
  </si>
  <si>
    <t>Cartouche d’encre cyan à haut rendement  Phaser 6280</t>
  </si>
  <si>
    <t>Cartouche d’encre magenta à haut rendement Phaser 6280</t>
  </si>
  <si>
    <t>Cartouche d’encre jaune à haut rendement  Phaser 6280</t>
  </si>
  <si>
    <t>Cartouche d’encre noire à haut rendement</t>
  </si>
  <si>
    <t>Cartouche d’encre cyan à haut rendement</t>
  </si>
  <si>
    <t>Cartouche d’encre magenta à haut rendement</t>
  </si>
  <si>
    <t>Cartouche d’encre jaune à haut rendement</t>
  </si>
  <si>
    <t>Bâtonnets d’encre solide jaune (3 bâtonnets)</t>
  </si>
  <si>
    <t>Bâtonnets d’encre solide cyan (3 bâtonnets)</t>
  </si>
  <si>
    <t>Bâtonnets d’encre solide noire (3 bâtonnets)</t>
  </si>
  <si>
    <t>Bâtonnets d’encre solide noire (6 bâtonnets)</t>
  </si>
  <si>
    <t>Bâtonnets d’encre solide magenta (3 bâtonnets)</t>
  </si>
  <si>
    <t xml:space="preserve">Encre en poudre </t>
  </si>
  <si>
    <t>TOTAL</t>
  </si>
  <si>
    <t>Min = 11</t>
  </si>
  <si>
    <t>Pour FEO :</t>
  </si>
  <si>
    <t>Description des articles consommables</t>
  </si>
  <si>
    <t>Toutes les régions (ne remplissez cette colonne que si les prix pour toutes les régions sont identiques)</t>
  </si>
  <si>
    <t>Numéro attribué par l'offrant aux pièces pour les produits FEO (s'il y a lieu)</t>
  </si>
  <si>
    <t>Fabricant des articles consommables remis à neuf</t>
  </si>
  <si>
    <t>Numéro attribué par l’offrant aux articles consommables remis à neuf</t>
  </si>
  <si>
    <t>Pour les articles remis à neuf :</t>
  </si>
  <si>
    <t>Cartouche d'encre en poudre à retourner après usage (14 000 pages)</t>
  </si>
  <si>
    <t>Cartouche d'encre en poudre cyan à haut rendement C748, programme de retour</t>
  </si>
  <si>
    <t>Cartouche d'encre en poudre magenta à haut rendement C748, programme de retour</t>
  </si>
  <si>
    <t>Cartouche d'encre en poudre jaune à haut rendement C748, programme de retour</t>
  </si>
  <si>
    <t>Cartouche d'encre en poudre à très haut rendement 501U, programme de retour</t>
  </si>
  <si>
    <t>Cartouche d'encre en poudre à très haut rendement 500UA</t>
  </si>
  <si>
    <t>Bouteille d'encre en poudre jaune</t>
  </si>
  <si>
    <t>Bouteille d'encre en poudre magenta</t>
  </si>
  <si>
    <t>Bouteille d'encre en poudre cyan</t>
  </si>
  <si>
    <t>Cartouche d'encre en poudre noire à haut rendement C746/C748, programme de retour</t>
  </si>
  <si>
    <t>Bouteille d'encre en poudre noire</t>
  </si>
  <si>
    <t>Région 1 -   Est de l'Ontario et Région de la Capitale Nationale - RCN</t>
  </si>
  <si>
    <t>Région 2 - Nord de l'Ontario</t>
  </si>
  <si>
    <t>Région 3 - Ontario Sud et Sud Centrale(SSC)</t>
  </si>
  <si>
    <t>Région 4 - du Pacifique</t>
  </si>
  <si>
    <t>Région 5 - de l'Ouest</t>
  </si>
  <si>
    <t>Région 6 - du Québec</t>
  </si>
  <si>
    <t xml:space="preserve">Région 7- Terre-Neuve/Labrador </t>
  </si>
  <si>
    <t>Région 8 - Nouveau Brunswick et IPE</t>
  </si>
  <si>
    <t>Région 9 - Nouvelle-Ecosse</t>
  </si>
  <si>
    <t xml:space="preserve">Région 7 - Terre-Neuve/Labrador </t>
  </si>
  <si>
    <t>1) Est de l'Ontario et Région de la Capitale Nationale - RCN</t>
  </si>
  <si>
    <t>Nord de l'Ontario</t>
  </si>
  <si>
    <t xml:space="preserve">Ontario Sud et Sud Centrale(SSC) </t>
  </si>
  <si>
    <t xml:space="preserve">Région du Pacifique </t>
  </si>
  <si>
    <t xml:space="preserve">Région de l'Ouest </t>
  </si>
  <si>
    <t xml:space="preserve">Région du Québec </t>
  </si>
  <si>
    <t>Terre-Neuve-et-Labrador</t>
  </si>
  <si>
    <t>Nouveau-Brunswick et Île-du-Prince-Édouard</t>
  </si>
  <si>
    <t>Nouvelle-Écosse</t>
  </si>
  <si>
    <t xml:space="preserve">Toutes les régions </t>
  </si>
  <si>
    <t>Est de l'Ontario et Région de la Capitale Nationale - RCN</t>
  </si>
  <si>
    <t xml:space="preserve">Cartouche d’impression noire HP Color LaserJet, 10 500 pages à 5 % </t>
  </si>
  <si>
    <t xml:space="preserve">Cartouche d’impression jaune HP Color LaserJet, 7 000 pages à 5 % </t>
  </si>
  <si>
    <t xml:space="preserve">Cartouche d’encre jaune à haut rendement C736/X736/X738, 10 000 pages à 5 %, programme de retour </t>
  </si>
  <si>
    <t xml:space="preserve">Cartouche jaune à très haut rendement (15 000 pages), programme de retour </t>
  </si>
  <si>
    <t>Brother</t>
  </si>
  <si>
    <t>HL-5470DWT/HL-6180DWT</t>
  </si>
  <si>
    <t>TN720</t>
  </si>
  <si>
    <t>Non-compliance</t>
  </si>
  <si>
    <t>TN750</t>
  </si>
  <si>
    <t>HL-4150CDNT/HL-4570CDWT/MFC-9970CDWT</t>
  </si>
  <si>
    <t>TN310BK</t>
  </si>
  <si>
    <t>TN310C</t>
  </si>
  <si>
    <t>TN310M</t>
  </si>
  <si>
    <t>TN310Y</t>
  </si>
  <si>
    <t>TN315BK</t>
  </si>
  <si>
    <t>TN315C</t>
  </si>
  <si>
    <t>TN615M</t>
  </si>
  <si>
    <t>TN615Y</t>
  </si>
  <si>
    <t>Min = 9</t>
  </si>
  <si>
    <t>CF280A</t>
  </si>
  <si>
    <t>CF280XD</t>
  </si>
  <si>
    <t>Cartouche d’impression noire (2700 pages)</t>
  </si>
  <si>
    <t>Cartouche d’encre noire à haut rendement (6900 pages)</t>
  </si>
  <si>
    <t>Cartouche d’encre noire à haut rendement (2 pack)</t>
  </si>
  <si>
    <t>HP LaserJet Pro 400 M401dne</t>
  </si>
  <si>
    <t>CE255XD</t>
  </si>
  <si>
    <t>CE390XD</t>
  </si>
  <si>
    <t>CE390A</t>
  </si>
  <si>
    <t>CF214A</t>
  </si>
  <si>
    <t>Cartouche d’impression noire (10 000 pages)</t>
  </si>
  <si>
    <t>Cartouche d’encre noire à haut rendement (24 000 pages)</t>
  </si>
  <si>
    <t>CE410A</t>
  </si>
  <si>
    <t>CE413A</t>
  </si>
  <si>
    <t>CE412A</t>
  </si>
  <si>
    <t>CE411A</t>
  </si>
  <si>
    <t>CE410X</t>
  </si>
  <si>
    <t>Cartouche d’impression noire (2200 pages)</t>
  </si>
  <si>
    <t>Cartouche d’impression magenta (2600 pages)</t>
  </si>
  <si>
    <t>Cartouche d’impression jaune (2600 pages)</t>
  </si>
  <si>
    <t>Cartouche d’impression cyan(2600 pages)</t>
  </si>
  <si>
    <t>Cartouche d’encre noire à haut rendement (4000 pages)</t>
  </si>
  <si>
    <t>CE400A</t>
  </si>
  <si>
    <t>CE401A</t>
  </si>
  <si>
    <t>CE402A</t>
  </si>
  <si>
    <t>CE403A</t>
  </si>
  <si>
    <t>Cartouche d’impression noire (5500 pages)</t>
  </si>
  <si>
    <t>Cartouche d’impression cyan(6000 pages)</t>
  </si>
  <si>
    <t>Cartouche d’impression jaune (6000 pages)</t>
  </si>
  <si>
    <t>Cartouche d’impression magenta (6000 pages)</t>
  </si>
  <si>
    <t>CE400X</t>
  </si>
  <si>
    <t>Cartouche d’encre noire à haut rendement (11 000 pages)</t>
  </si>
  <si>
    <t>CF320A</t>
  </si>
  <si>
    <t>CF331A</t>
  </si>
  <si>
    <t>CF332A</t>
  </si>
  <si>
    <t>CF333A</t>
  </si>
  <si>
    <t>CF330X</t>
  </si>
  <si>
    <t>Cartouche d’impression noire (11 500 pages)</t>
  </si>
  <si>
    <t>Cartouche d’impression cyan(15 000 pages)</t>
  </si>
  <si>
    <t>Cartouche d’impression jaune (15 000 pages)</t>
  </si>
  <si>
    <t>Cartouche d’impression magenta (15 000 pages)</t>
  </si>
  <si>
    <t>Cartouche d’encre noire à haut rendement (20 500 pages)</t>
  </si>
  <si>
    <t>HP LaserJet Pro 400 Color M451dn</t>
  </si>
  <si>
    <t>HP LaseJet Enterprise 500 Color M551dn</t>
  </si>
  <si>
    <t>HP Color LaserJet Enterprise M651</t>
  </si>
  <si>
    <t>TK-172</t>
  </si>
  <si>
    <t>FS1370DN</t>
  </si>
  <si>
    <t>FS9530DN</t>
  </si>
  <si>
    <t>Cartouche d’impression noire (7200 pages)</t>
  </si>
  <si>
    <t>Cartouche d’impression noire (15 500 pages)</t>
  </si>
  <si>
    <t>Cartouche d’impression noire (25 000 pages)</t>
  </si>
  <si>
    <t>Cartouche d’impression noire (40 000 pages)</t>
  </si>
  <si>
    <t>Cartouche d’impression noire (7000 pages)</t>
  </si>
  <si>
    <t>Cartouche d’impression jaune (5000 pages)</t>
  </si>
  <si>
    <t>Cartouche d’impression magenta (5000 pages)</t>
  </si>
  <si>
    <t>Cartouche d’impression cyan (5000 pages)</t>
  </si>
  <si>
    <t>ECOSYS P6026cdn/FS-C5250DN</t>
  </si>
  <si>
    <t>Cartouche d’impression noire (16 000 pages)</t>
  </si>
  <si>
    <t>Cartouche d’impression jaune (12 000 pages)</t>
  </si>
  <si>
    <t>Cartouche d’impression magenta (12 000 pages)</t>
  </si>
  <si>
    <t>Cartouche d’impression cyan (12 000 pages)</t>
  </si>
  <si>
    <t>ECOSYS P7035cdn/PS-C5400dn</t>
  </si>
  <si>
    <t>FS-C8650DN</t>
  </si>
  <si>
    <t>FS-1035MFP</t>
  </si>
  <si>
    <t>TK-8600K</t>
  </si>
  <si>
    <t>TK-8600Y</t>
  </si>
  <si>
    <t>TK-8600M</t>
  </si>
  <si>
    <t>TK-8600C</t>
  </si>
  <si>
    <t>Cartouche d’impression noire (15 000 pages)</t>
  </si>
  <si>
    <t>Cartouche d’impression jaune (20 000 pages)</t>
  </si>
  <si>
    <t>Cartouche d’impression magenta (20 000 pages)</t>
  </si>
  <si>
    <t>Cartouche d’impression cyan (20 000 pages)</t>
  </si>
  <si>
    <t>50F1X00</t>
  </si>
  <si>
    <t>50F1H00</t>
  </si>
  <si>
    <t>50F1000</t>
  </si>
  <si>
    <t>MS610dtn</t>
  </si>
  <si>
    <t xml:space="preserve">Cartouche d’impression à très haut rendement (10 000 pages), programme de retour </t>
  </si>
  <si>
    <t xml:space="preserve">Cartouche d’impression à haut rendement (5 000 pages), programme de retour </t>
  </si>
  <si>
    <t xml:space="preserve">Cartouche d’encre (1500 pages),  programme de retour </t>
  </si>
  <si>
    <t>52D1X00</t>
  </si>
  <si>
    <t>52D1H00</t>
  </si>
  <si>
    <t>52D1000</t>
  </si>
  <si>
    <t xml:space="preserve">Cartouche d’encre noire à très haut rendement (45 000 pages), programme de retour </t>
  </si>
  <si>
    <t xml:space="preserve">Cartouche d’encre noire à haut rendement (25 000 pages), programme de retour </t>
  </si>
  <si>
    <t xml:space="preserve">Cartouche d’encre noire (6000 pages),  programme de retour </t>
  </si>
  <si>
    <t>MS811dtn</t>
  </si>
  <si>
    <t>70C1XK0</t>
  </si>
  <si>
    <t>70C1XC0</t>
  </si>
  <si>
    <t>70C1XM0</t>
  </si>
  <si>
    <t>70C1XY0</t>
  </si>
  <si>
    <t>70C1HK0</t>
  </si>
  <si>
    <t>70C1HC0</t>
  </si>
  <si>
    <t>70C1HM0</t>
  </si>
  <si>
    <t>70C1HY0</t>
  </si>
  <si>
    <t>70C10K0</t>
  </si>
  <si>
    <t>70C10C0</t>
  </si>
  <si>
    <t>70C10M0</t>
  </si>
  <si>
    <t>70C10Y0</t>
  </si>
  <si>
    <t>CS510dte</t>
  </si>
  <si>
    <t xml:space="preserve">Cartouche d’encre noire à très haut rendement (8000 pages), programme de retour </t>
  </si>
  <si>
    <t xml:space="preserve">Cartouche d’encre cyan à très haut rendement (4000 pages), programme de retour </t>
  </si>
  <si>
    <t xml:space="preserve">artouche d’encre magenta à très haut rendement (4000 pages), programme de retour </t>
  </si>
  <si>
    <t xml:space="preserve">Cartouche d’encre jaune à très haut rendement (4000 pages), programme de retour </t>
  </si>
  <si>
    <t xml:space="preserve">Cartouche d’encre noire à haut rendement (4000 pages), programme de retour </t>
  </si>
  <si>
    <t xml:space="preserve">Cartouche d’encre cyan à très haut rendement (3000 pages), programme de retour </t>
  </si>
  <si>
    <t xml:space="preserve">artouche d’encre magenta à très haut rendement (3000 pages), programme de retour </t>
  </si>
  <si>
    <t xml:space="preserve">artouche d’encre jaune à très haut rendement (3000 pages), programme de retour </t>
  </si>
  <si>
    <t xml:space="preserve">Cartouche d’encre noire (1000 pages),  programme de retour </t>
  </si>
  <si>
    <t xml:space="preserve">Cartouche d’encre cyan (1000 pages),  programme de retour </t>
  </si>
  <si>
    <t xml:space="preserve">Cartouche d’encre magenta (1000 pages),  programme de retour </t>
  </si>
  <si>
    <t xml:space="preserve">Cartouche d’encre jaune (1000 pages),  programme de retour </t>
  </si>
  <si>
    <t>C792X1KG</t>
  </si>
  <si>
    <t>C792X1CG</t>
  </si>
  <si>
    <t>C792X1MG</t>
  </si>
  <si>
    <t>C792X1YG</t>
  </si>
  <si>
    <t>C792A1KG</t>
  </si>
  <si>
    <t>C792A1CG</t>
  </si>
  <si>
    <t>C792A1MG</t>
  </si>
  <si>
    <t>C792A1YG</t>
  </si>
  <si>
    <t>C792dte</t>
  </si>
  <si>
    <t xml:space="preserve">Cartouche d’encre noire à très haut rendement (20 000 pages), programme de retour </t>
  </si>
  <si>
    <t xml:space="preserve">Cartouche d’encre cyan à très haut rendement (20 000 pages), programme de retour </t>
  </si>
  <si>
    <t xml:space="preserve">artouche d’encre magenta à très haut rendement (20 000 pages), programme de retour </t>
  </si>
  <si>
    <t xml:space="preserve">Cartouche d’encre jaune à très haut rendement (20 000 pages), programme de retour </t>
  </si>
  <si>
    <t xml:space="preserve">Cartouche d’encre cyan (6000 pages),  programme de retour </t>
  </si>
  <si>
    <t xml:space="preserve">Cartouche d’encre magenta (6000 pages),  programme de retour </t>
  </si>
  <si>
    <t xml:space="preserve">Cartouche d’encre jaune (6000 pages),  programme de retour </t>
  </si>
  <si>
    <t>62D1H00</t>
  </si>
  <si>
    <t>62D1000</t>
  </si>
  <si>
    <t>62D1X00</t>
  </si>
  <si>
    <t>MX711Dthe</t>
  </si>
  <si>
    <t xml:space="preserve">Cartouche d’encre noire à très haut rendement (45 000 pages), programme de retour </t>
  </si>
  <si>
    <t xml:space="preserve">Cartouche d’encre noire à haut rendement (25 000 pages), programme de retour </t>
  </si>
  <si>
    <t>701C10YO</t>
  </si>
  <si>
    <t>CS310DTN</t>
  </si>
  <si>
    <t>X792X1KG</t>
  </si>
  <si>
    <t>X792X1CG</t>
  </si>
  <si>
    <t>X792X1MG</t>
  </si>
  <si>
    <t>X792X1YG</t>
  </si>
  <si>
    <t>X792DTE</t>
  </si>
  <si>
    <t xml:space="preserve">Cartouche d’encre magenta à très haut rendement (20 000 pages), programme de retour </t>
  </si>
  <si>
    <t>B411dtn</t>
  </si>
  <si>
    <t>Cartouche d’encre noire (4000 pages)</t>
  </si>
  <si>
    <t>Cartouche d’encre noire à haut rendement (25 000 pages)</t>
  </si>
  <si>
    <t>C531dn</t>
  </si>
  <si>
    <t>Cartouche d’encre noire (11 500 pages)</t>
  </si>
  <si>
    <t>Cartouche d’encre cyan (3000 pages)</t>
  </si>
  <si>
    <t>Cartouche d’encre magenta (3000 pages)</t>
  </si>
  <si>
    <t>Cartouche d’encre jaune (3000 pages)</t>
  </si>
  <si>
    <t>Cartouche d’encre noire (5000 pages)</t>
  </si>
  <si>
    <t>C831dtn</t>
  </si>
  <si>
    <t>Cartouche d’encre noire (8000 pages)</t>
  </si>
  <si>
    <t>MB760</t>
  </si>
  <si>
    <t>Cartouche d’encre cyan (11 500 pages)</t>
  </si>
  <si>
    <t>Cartouche d’encre magenta (11 500 pages)</t>
  </si>
  <si>
    <t>Cartouche d’encre noire (15 000 pages)</t>
  </si>
  <si>
    <t>SP4310N</t>
  </si>
  <si>
    <t>SPC242DN</t>
  </si>
  <si>
    <t>Cartouche d’encre noire (25 000 pages)</t>
  </si>
  <si>
    <t>Cartouche d’encre noire (2500 pages)</t>
  </si>
  <si>
    <t>Cartouche d’encre cyan (2500 pages)</t>
  </si>
  <si>
    <t>Cartouche d’encre magenta (2500 pages)</t>
  </si>
  <si>
    <t>Cartouche d’encre jaune (2500 pages)</t>
  </si>
  <si>
    <t>Cartouche d’encre noire à haut rendement (6500 pages)</t>
  </si>
  <si>
    <t>Cartouche d’encre cyan à haut rendement (6000 pages)</t>
  </si>
  <si>
    <t>Cartouche d’encre jaune à haut rendement (6000 pages)</t>
  </si>
  <si>
    <t>Cartouche d’encre noire (23 500 pages)</t>
  </si>
  <si>
    <t>Cartouche d’encre jaune (27 000 pages)</t>
  </si>
  <si>
    <t>Cartouche d’encre magenta (27 000 pages)</t>
  </si>
  <si>
    <t>Cartouche d’encre cyan (27 000 pages)</t>
  </si>
  <si>
    <t>Aficio MP 301SPF</t>
  </si>
  <si>
    <t>Aficio MP C400</t>
  </si>
  <si>
    <t>Cartouche d’encre noire (10 000 pages)</t>
  </si>
  <si>
    <t>Cartouche d’encre cyan (10 000 pages)</t>
  </si>
  <si>
    <t>Cartouche d’encre magenta (10 000 pages)</t>
  </si>
  <si>
    <t>Cartouche d’encre jaune (10 000 pages)</t>
  </si>
  <si>
    <t>MP3352</t>
  </si>
  <si>
    <t>Cartouche d’encre noire (11 000 pages)</t>
  </si>
  <si>
    <t>MLT-D309E</t>
  </si>
  <si>
    <t>MLT-D309S</t>
  </si>
  <si>
    <t>Cartouche d’encre noire (2000 pages)</t>
  </si>
  <si>
    <t>Cartouche d’encre noire à très haut rendement (40 000 pages)</t>
  </si>
  <si>
    <t>CLT-K506S</t>
  </si>
  <si>
    <t>CLT-C506S</t>
  </si>
  <si>
    <t>CLT-M506S</t>
  </si>
  <si>
    <t>CLT-Y506S</t>
  </si>
  <si>
    <t>CLT-K506L</t>
  </si>
  <si>
    <t>CLT-C506L</t>
  </si>
  <si>
    <t>CLT-M506L</t>
  </si>
  <si>
    <t>CLT-Y506L</t>
  </si>
  <si>
    <t>CLP-680ND</t>
  </si>
  <si>
    <t>Cartouche d’encre cyan (1500 pages)</t>
  </si>
  <si>
    <t>Cartouche d’encre jaune (1500 pages)</t>
  </si>
  <si>
    <t>Cartouche d’encre noire à haut rendement (6000 pages)</t>
  </si>
  <si>
    <t>Cartouche d’encre cyan à haut rendement (3500 pages)</t>
  </si>
  <si>
    <t>Cartouche d’encre magenta à haut rendement (3500 pages)</t>
  </si>
  <si>
    <t>Cartouche d’encre jaune à haut rendement (3500 pages)</t>
  </si>
  <si>
    <t>CLT-K609S</t>
  </si>
  <si>
    <t>CLT-Y609S</t>
  </si>
  <si>
    <t>CLT-M609S</t>
  </si>
  <si>
    <t>CLT-C609S</t>
  </si>
  <si>
    <t>CLP-775ND</t>
  </si>
  <si>
    <t>Cartouche d’encre noire (7000 pages)</t>
  </si>
  <si>
    <t>Cartouche d’encre cyan (7000 pages)</t>
  </si>
  <si>
    <t>SCX-D6555A</t>
  </si>
  <si>
    <t>CLT-M659S</t>
  </si>
  <si>
    <t>CLT-C659S</t>
  </si>
  <si>
    <t>CLT-Y659S</t>
  </si>
  <si>
    <t>CLX-8650ND</t>
  </si>
  <si>
    <t>Cartouche d’encre noire (20 000 pages)</t>
  </si>
  <si>
    <t>Cartouche d’encre magenta (20 000 pages)</t>
  </si>
  <si>
    <t>Cartouche d’encre cyan (20 000 pages)</t>
  </si>
  <si>
    <t>Cartouche d’encre jaune(20 000 pages)</t>
  </si>
  <si>
    <t>CLT-C6062S</t>
  </si>
  <si>
    <t>CLT-Y6062S</t>
  </si>
  <si>
    <t>CLT-M6062S</t>
  </si>
  <si>
    <t>Samsung Multiexpress C9352</t>
  </si>
  <si>
    <t>B721dtn/B731dtn</t>
  </si>
  <si>
    <t>MC770/MC778</t>
  </si>
  <si>
    <t>MX-M363N/MX-M503/MX-M453/MX-M363</t>
  </si>
  <si>
    <t>MX-753NT</t>
  </si>
  <si>
    <t>MXC40NTB</t>
  </si>
  <si>
    <t>MXC40NTC</t>
  </si>
  <si>
    <t>MXC40NTM</t>
  </si>
  <si>
    <t>MXC40NTY</t>
  </si>
  <si>
    <t>MX-M753</t>
  </si>
  <si>
    <t>Cartouche d’encre noire (83 000 pages)</t>
  </si>
  <si>
    <t>106R02305</t>
  </si>
  <si>
    <t>106R02307</t>
  </si>
  <si>
    <t>106R02720</t>
  </si>
  <si>
    <t>106R02722</t>
  </si>
  <si>
    <t>106R02731</t>
  </si>
  <si>
    <t>106R01533</t>
  </si>
  <si>
    <t>Phaser 3320DN</t>
  </si>
  <si>
    <t>Phaser 3610DN</t>
  </si>
  <si>
    <t>Cartouche d'encre noire  à haut Rendement (11 000 pages)</t>
  </si>
  <si>
    <t>Cartouche d’encre noire (5900 pages)</t>
  </si>
  <si>
    <t>Cartouche d’encre noire à haut rendement (14 000 pages)</t>
  </si>
  <si>
    <t>Cartouche d’encre noire à tres haut rendement (25 300 pages)</t>
  </si>
  <si>
    <t>Cartouche d’encre noire (13 000 pages)</t>
  </si>
  <si>
    <t>106R01591</t>
  </si>
  <si>
    <t>106R01592</t>
  </si>
  <si>
    <t>106R01593</t>
  </si>
  <si>
    <t>106R01594</t>
  </si>
  <si>
    <t>106R01595</t>
  </si>
  <si>
    <t>106R01596</t>
  </si>
  <si>
    <t>106R01597</t>
  </si>
  <si>
    <t>Phaser 6500DN</t>
  </si>
  <si>
    <t>Cartouche d’encre cyan (1000 pages)</t>
  </si>
  <si>
    <t>Cartouche d’encre magenta (1000 pages)</t>
  </si>
  <si>
    <t>Cartouche d’encre jaune (1000 pages)</t>
  </si>
  <si>
    <t>Cartouche d’encre cyan à haut rendement (2500 pages)</t>
  </si>
  <si>
    <t>Cartouche d’encre magenta à haut rendement (2500 pages)</t>
  </si>
  <si>
    <t>Cartouche d’encre jaune à haut rendement (2500 pages)</t>
  </si>
  <si>
    <t>Cartouche d’encre noire à haut rendement (3000 pages)</t>
  </si>
  <si>
    <t>106R02241</t>
  </si>
  <si>
    <t>106R02242</t>
  </si>
  <si>
    <t>106R02243</t>
  </si>
  <si>
    <t>106R02244</t>
  </si>
  <si>
    <t>Cartouche d’encre magenta (2000 pages)</t>
  </si>
  <si>
    <t>Cartouche d’encre jaune (2000 pages)</t>
  </si>
  <si>
    <t>Cartouche d’encre noire (3000 pages)</t>
  </si>
  <si>
    <t>Cartouche d’encre magenta à haut rendement (6000 pages)</t>
  </si>
  <si>
    <t>Phaser 7100DN</t>
  </si>
  <si>
    <t>106R02599</t>
  </si>
  <si>
    <t>106R02600</t>
  </si>
  <si>
    <t>106R02601</t>
  </si>
  <si>
    <t>106R02602</t>
  </si>
  <si>
    <t>106R02603</t>
  </si>
  <si>
    <t>106R02604</t>
  </si>
  <si>
    <t>106R02605</t>
  </si>
  <si>
    <t>Cartouche d’encre cyan (4500 pages)</t>
  </si>
  <si>
    <t>Cartouche d’encre magenta (4500 pages)</t>
  </si>
  <si>
    <t>Cartouche d’encre jaune (4500 pages)</t>
  </si>
  <si>
    <t>Cartouche d’encre cyan (2 pack)</t>
  </si>
  <si>
    <t>Cartouche d’encre magenta (2 pack)</t>
  </si>
  <si>
    <t>Cartouche d’encre jaune (2 pack)</t>
  </si>
  <si>
    <t>Cartouche d’encre noire (2 pack)</t>
  </si>
  <si>
    <t>WorkCentre 3655/S</t>
  </si>
  <si>
    <t>106R02736</t>
  </si>
  <si>
    <t>106R02738</t>
  </si>
  <si>
    <t>106R02740</t>
  </si>
  <si>
    <t>013R00669</t>
  </si>
  <si>
    <t>Cartouche d’encre noire (6100 pages)</t>
  </si>
  <si>
    <t>Cartouche d’encre noire à haut rendement (14 400 pages)</t>
  </si>
  <si>
    <t>Cartouche d’encre noire à tres haut rendement (25 900 pages)</t>
  </si>
  <si>
    <t>Cartouche d’encre noire (le carton)</t>
  </si>
  <si>
    <t>Cartouche d’encre (3000 pages)</t>
  </si>
  <si>
    <t>Cartouche d’encre à haut rendement (8000 pages)</t>
  </si>
  <si>
    <t>Cartouche d’encre magenta (1500 pages)</t>
  </si>
  <si>
    <t>Canon</t>
  </si>
  <si>
    <t>ImageRunner 1730if</t>
  </si>
  <si>
    <t>2787B003AA</t>
  </si>
  <si>
    <t>ImageRunner Advance 4235/4035</t>
  </si>
  <si>
    <t>4792B003AA</t>
  </si>
  <si>
    <t>ImageRunner Advance C2230</t>
  </si>
  <si>
    <t>3783B003AA</t>
  </si>
  <si>
    <t>3784B003AA</t>
  </si>
  <si>
    <t>3785B003AA</t>
  </si>
  <si>
    <t>WorkCentre 5855MFP/5845MFP</t>
  </si>
  <si>
    <t>006R01551</t>
  </si>
  <si>
    <t>Cartouche d’encre noire CPR-39 (15 100 pages)</t>
  </si>
  <si>
    <t>Cartouche d’encre noire CPR-43 (30 200 pages)</t>
  </si>
  <si>
    <t>Cartouche d’encre cyan à haut rendement GPR-36 (19 00 pages)</t>
  </si>
  <si>
    <t>Cartouche d’encre magenta à haut rendement GPR-36 (19 00 pages)</t>
  </si>
  <si>
    <t>Cartouche d’encre jaune à haut rendement GPR-36 (19 00 pages)</t>
  </si>
  <si>
    <t>Cartouche d’encre noire (38 000 pages)</t>
  </si>
  <si>
    <t>Konica Minolta</t>
  </si>
  <si>
    <t>bizhub 4000P</t>
  </si>
  <si>
    <t>bizhub 4700P</t>
  </si>
  <si>
    <t>bizhub C35P</t>
  </si>
  <si>
    <t>bizhub 4050</t>
  </si>
  <si>
    <t>bizhub C3350</t>
  </si>
  <si>
    <t>bizhub 552</t>
  </si>
  <si>
    <t>A63W01W</t>
  </si>
  <si>
    <t>A63T01W</t>
  </si>
  <si>
    <t>A0X5132</t>
  </si>
  <si>
    <t>A0X5432</t>
  </si>
  <si>
    <t>A0X5332</t>
  </si>
  <si>
    <t>A0X5232</t>
  </si>
  <si>
    <t>A202032</t>
  </si>
  <si>
    <t>A6VK01F</t>
  </si>
  <si>
    <t>A5X0130</t>
  </si>
  <si>
    <t>A5X0430</t>
  </si>
  <si>
    <t>A5X0330</t>
  </si>
  <si>
    <t>A5X0230</t>
  </si>
  <si>
    <t>A0TM132</t>
  </si>
  <si>
    <t>bizhub 423/363</t>
  </si>
  <si>
    <t>A202030</t>
  </si>
  <si>
    <t>Cartouche d’encre noire (5200 pages)</t>
  </si>
  <si>
    <t>Cartouche d’encre cyan (4600 pages)</t>
  </si>
  <si>
    <t>Cartouche d’encre magenta (4600 pages)</t>
  </si>
  <si>
    <t>Cartouche d’encre jaune (4600 pages)</t>
  </si>
  <si>
    <t>Cartouche d’encre jaune(10 000 pages)</t>
  </si>
  <si>
    <t>Cartouche d’encre noire (37 500 pages)</t>
  </si>
  <si>
    <t>Toshiba</t>
  </si>
  <si>
    <t>e-Studio 477s</t>
  </si>
  <si>
    <t>T4710U</t>
  </si>
  <si>
    <t>e-Studio 347CS/407CS</t>
  </si>
  <si>
    <t>TFC34UK</t>
  </si>
  <si>
    <t>TFC34UC</t>
  </si>
  <si>
    <t>TFC34UM</t>
  </si>
  <si>
    <t>TFC34UY</t>
  </si>
  <si>
    <t>Cartouche d’encre noire (36 000 pages)</t>
  </si>
  <si>
    <t>Cartouche d’encre jaune (11 500 pages)</t>
  </si>
  <si>
    <t>Min = 4</t>
  </si>
  <si>
    <t>HP Colour LaserJet Enterprise MFP M680</t>
  </si>
  <si>
    <t>CF320X</t>
  </si>
  <si>
    <t>CF321A</t>
  </si>
  <si>
    <t>CF322A</t>
  </si>
  <si>
    <t>CF323A</t>
  </si>
  <si>
    <t>Cartouche d’encre noire à haut rendement (21 000 pages)</t>
  </si>
  <si>
    <t>Cartouche d’impression jaune (16 500 pages)</t>
  </si>
  <si>
    <t>Cartouche d’impression magenta (16 500 pages)</t>
  </si>
  <si>
    <t>Cartouche d’impression cyan(16 500 pages)</t>
  </si>
  <si>
    <t>X746A1CG</t>
  </si>
  <si>
    <t>X746A1MG</t>
  </si>
  <si>
    <t>X746A1YG</t>
  </si>
  <si>
    <t xml:space="preserve">Cartouche d’encre cyan (7000 pages),  programme de retour </t>
  </si>
  <si>
    <t xml:space="preserve">Cartouche d’encre magenta (7000 pages),  programme de retour </t>
  </si>
  <si>
    <t xml:space="preserve">Cartouche d’encre jaune (7000 pages),  programme de retour </t>
  </si>
  <si>
    <t>Min = 28</t>
  </si>
  <si>
    <t>Cartouche d’encre noire (18000 pages)</t>
  </si>
  <si>
    <t>Cartouche d’encre noire (3500 pages)</t>
  </si>
  <si>
    <t>Cartouche d’encre noire  à haut rendement (5000 pages)</t>
  </si>
  <si>
    <t>Cartouche d’encre cyan  à haut rendement (5000 pages)</t>
  </si>
  <si>
    <t>Cartouche d’encre magenta  à haut rendement (5000 pages)</t>
  </si>
  <si>
    <t>Cartouche d’encre jaune  à haut rendement (5000 pages)</t>
  </si>
  <si>
    <t>Cartouche d’encre noire (10000 pages)</t>
  </si>
  <si>
    <t>Cartouche d’encre cyan (10000 pages)</t>
  </si>
  <si>
    <t>Cartouche d’encre magenta (10000 pages)</t>
  </si>
  <si>
    <t>Cartouche d’encre jaune (10000 pages)</t>
  </si>
  <si>
    <t>Cartouche d’encre noire  à haut rendement (25000 pages)</t>
  </si>
  <si>
    <t>Cartouche d’encre noire à très haut rendement (36000 pages)</t>
  </si>
  <si>
    <t>ML-5512ND/6512ND</t>
  </si>
  <si>
    <t>SCX-6545N / 6555N</t>
  </si>
  <si>
    <t>Cartouche d’encre cyan(1500 pages)</t>
  </si>
  <si>
    <t>Cartouche d’encre jaune(7000 pages)</t>
  </si>
  <si>
    <t>Cartouche d’encre magenta (7000 pages)</t>
  </si>
  <si>
    <t>Phaser 4600DT/4622DT</t>
  </si>
  <si>
    <t>WorkCentre 5945/5955</t>
  </si>
  <si>
    <t>108R00793</t>
  </si>
  <si>
    <t>Cartouche d’encre noire</t>
  </si>
  <si>
    <t xml:space="preserve">Cartouche d’encre noire </t>
  </si>
  <si>
    <t>C305</t>
  </si>
  <si>
    <t>Cartouche d’encre noire (12 000 pages)</t>
  </si>
  <si>
    <t>Cartouche d’encre cyan (4000 pages)</t>
  </si>
  <si>
    <t>Cartouche d’encre magenta (4000 pages)</t>
  </si>
  <si>
    <t>Cartouche d’encre jaune (4000 pages)</t>
  </si>
  <si>
    <t>Min = 38</t>
  </si>
  <si>
    <t>TK-592K</t>
  </si>
  <si>
    <t>TK-592Y</t>
  </si>
  <si>
    <t>TK-592M</t>
  </si>
  <si>
    <t>TK-592C</t>
  </si>
  <si>
    <t>TK-572K</t>
  </si>
  <si>
    <t>TK-572Y</t>
  </si>
  <si>
    <t>TK-572M</t>
  </si>
  <si>
    <t>TK-572C</t>
  </si>
  <si>
    <t>TK-1142</t>
  </si>
  <si>
    <t xml:space="preserve">Cartouche d’impression cyan à très haut rendement Lexmark C544, 2 000 pages à 5 %, programme de retour </t>
  </si>
  <si>
    <t xml:space="preserve">Cartouche d’impression magenta à très haut rendement Lexmark C544, 2 000 pages à 5 %, programme de retour </t>
  </si>
  <si>
    <t xml:space="preserve">Cartouche d’impression jaune à très haut rendement Lexmark C544, 2 000 pages à 5 %, programme de retour </t>
  </si>
  <si>
    <t>FS4100DN</t>
  </si>
  <si>
    <t>FS4200DN</t>
  </si>
  <si>
    <t>FS4300DN</t>
  </si>
  <si>
    <t>TK-3112</t>
  </si>
  <si>
    <t>TK-3122</t>
  </si>
  <si>
    <t>TK-3132</t>
  </si>
  <si>
    <t>Cartouche d’impression noire (21 000 pages)</t>
  </si>
  <si>
    <t>TK-712</t>
  </si>
  <si>
    <t>C792dte/X792dte</t>
  </si>
  <si>
    <t>ML-D3050B</t>
  </si>
  <si>
    <t>ML-D3470B</t>
  </si>
  <si>
    <t>MLT-D307U</t>
  </si>
  <si>
    <t xml:space="preserve">Cartouche d’encre en poudre noire à très haut rendement </t>
  </si>
  <si>
    <t>MLT-D208L</t>
  </si>
  <si>
    <t>CLT-K659S</t>
  </si>
  <si>
    <t>CLT-K6062S</t>
  </si>
  <si>
    <t>ML-D4550B</t>
  </si>
  <si>
    <t>HP LaserJet M4555MFP/M603X/M602X</t>
  </si>
  <si>
    <t>HP LaserJet P3015x/LaserJet Enterprise 500 M525dn</t>
  </si>
  <si>
    <t>HP LaserJet Pro 400 M401dne/MFP M425dn</t>
  </si>
  <si>
    <t>HP LaserJet Enterprise P3015X/LaserJet Enterprise 500 MFP M525dn</t>
  </si>
  <si>
    <t>HP LaserJet Enterprise 600 M602X/M603dn/M455h MFP</t>
  </si>
  <si>
    <t>HP LaserJet Enterprise 600 M603dn/M4555h MFP</t>
  </si>
  <si>
    <t>HP Color LaserJet Enterprise M651/MFP M680</t>
  </si>
  <si>
    <t>Min = 73</t>
  </si>
  <si>
    <t>CS510dte/CS310DTN</t>
  </si>
  <si>
    <t>Min = 148</t>
  </si>
  <si>
    <t>Aficio SP C430dn/SPC4310DN</t>
  </si>
  <si>
    <t>Aficio SP8200DN/SP8300DN</t>
  </si>
  <si>
    <t>SP5200DN/SP5210DN/SP5200S/SP5210SF</t>
  </si>
  <si>
    <t>Min = 58</t>
  </si>
  <si>
    <t>SCX-5639FR/ML-3712ND</t>
  </si>
  <si>
    <t>MX-B402/MX-B402SC</t>
  </si>
  <si>
    <t>MX-C312/MX-C402SC/MX-C400P/C311</t>
  </si>
  <si>
    <t>Min = 8</t>
  </si>
  <si>
    <t>ColorQube 8700/8700X</t>
  </si>
  <si>
    <t>Phaser 4600/4600DT/4622DT</t>
  </si>
  <si>
    <t>Phaser 5550/5550DN</t>
  </si>
  <si>
    <t>Phaser 6600DN/6650DN</t>
  </si>
  <si>
    <t>WorkCentre 4250SM/4260M</t>
  </si>
  <si>
    <t>Cartouche d’encre noire à haut rendement Phaser 6600/WorkCentre 6605/6650</t>
  </si>
  <si>
    <t>Cartouche d’encre cyan à haut rendement Phaser 6600/WorkCentre 6605/6650</t>
  </si>
  <si>
    <t>Cartouche d’encre magenta à haut rendement Phaser 6600/WorkCentre 6605/6650</t>
  </si>
  <si>
    <t>Cartouche d’encre jaune à haut rendement Phaser 6600/WorkCentre 6605/6650</t>
  </si>
  <si>
    <t>bizhub 36/bizhub 42</t>
  </si>
  <si>
    <t>Min = 13</t>
  </si>
  <si>
    <t>Min = 82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</si>
</sst>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000;[Red]\-&quot;$&quot;#,##0.00000"/>
    <numFmt numFmtId="169" formatCode="&quot;$&quot;#,##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sz val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6">
    <xf numFmtId="0" fontId="0" fillId="0" borderId="0" xfId="0" applyFont="1" applyAlignment="1">
      <alignment/>
    </xf>
    <xf numFmtId="0" fontId="22" fillId="19" borderId="10" xfId="0" applyFont="1" applyFill="1" applyBorder="1" applyAlignment="1">
      <alignment horizontal="centerContinuous" vertical="center"/>
    </xf>
    <xf numFmtId="0" fontId="22" fillId="19" borderId="11" xfId="0" applyFont="1" applyFill="1" applyBorder="1" applyAlignment="1">
      <alignment horizontal="centerContinuous" vertical="center"/>
    </xf>
    <xf numFmtId="0" fontId="22" fillId="19" borderId="12" xfId="0" applyFont="1" applyFill="1" applyBorder="1" applyAlignment="1">
      <alignment horizontal="centerContinuous" vertical="center"/>
    </xf>
    <xf numFmtId="0" fontId="22" fillId="16" borderId="10" xfId="29" applyFont="1" applyBorder="1" applyAlignment="1">
      <alignment horizontal="centerContinuous" vertical="center"/>
    </xf>
    <xf numFmtId="0" fontId="22" fillId="16" borderId="11" xfId="29" applyFont="1" applyBorder="1" applyAlignment="1">
      <alignment horizontal="centerContinuous" vertical="center"/>
    </xf>
    <xf numFmtId="0" fontId="22" fillId="16" borderId="12" xfId="29" applyFont="1" applyBorder="1" applyAlignment="1">
      <alignment horizontal="centerContinuous" vertical="center"/>
    </xf>
    <xf numFmtId="0" fontId="22" fillId="15" borderId="10" xfId="28" applyFont="1" applyBorder="1" applyAlignment="1">
      <alignment horizontal="centerContinuous" vertical="center"/>
    </xf>
    <xf numFmtId="0" fontId="22" fillId="15" borderId="11" xfId="28" applyFont="1" applyBorder="1" applyAlignment="1">
      <alignment horizontal="centerContinuous" vertical="center"/>
    </xf>
    <xf numFmtId="0" fontId="22" fillId="15" borderId="12" xfId="28" applyFont="1" applyBorder="1" applyAlignment="1">
      <alignment horizontal="centerContinuous" vertical="center"/>
    </xf>
    <xf numFmtId="0" fontId="3" fillId="0" borderId="0" xfId="0" applyFont="1" applyFill="1" applyAlignment="1">
      <alignment/>
    </xf>
    <xf numFmtId="0" fontId="23" fillId="19" borderId="13" xfId="0" applyFont="1" applyFill="1" applyBorder="1" applyAlignment="1">
      <alignment horizontal="center" vertical="center" wrapText="1"/>
    </xf>
    <xf numFmtId="0" fontId="23" fillId="16" borderId="13" xfId="29" applyFont="1" applyBorder="1" applyAlignment="1">
      <alignment horizontal="center" vertical="center" wrapText="1"/>
    </xf>
    <xf numFmtId="0" fontId="23" fillId="15" borderId="13" xfId="28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1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1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vertical="center"/>
    </xf>
    <xf numFmtId="0" fontId="22" fillId="19" borderId="13" xfId="0" applyFont="1" applyFill="1" applyBorder="1" applyAlignment="1">
      <alignment horizontal="centerContinuous" vertical="center"/>
    </xf>
    <xf numFmtId="0" fontId="22" fillId="16" borderId="13" xfId="29" applyFont="1" applyBorder="1" applyAlignment="1">
      <alignment horizontal="centerContinuous" vertical="center"/>
    </xf>
    <xf numFmtId="0" fontId="22" fillId="15" borderId="13" xfId="28" applyFont="1" applyBorder="1" applyAlignment="1">
      <alignment horizontal="centerContinuous" vertical="center"/>
    </xf>
    <xf numFmtId="0" fontId="3" fillId="0" borderId="13" xfId="57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left" vertical="center" wrapText="1"/>
      <protection locked="0"/>
    </xf>
    <xf numFmtId="1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1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23" fillId="16" borderId="13" xfId="29" applyFont="1" applyBorder="1" applyAlignment="1">
      <alignment horizontal="center" vertical="center" wrapText="1"/>
    </xf>
    <xf numFmtId="0" fontId="23" fillId="15" borderId="13" xfId="28" applyFont="1" applyBorder="1" applyAlignment="1">
      <alignment horizontal="center" vertical="center" wrapText="1"/>
    </xf>
    <xf numFmtId="0" fontId="22" fillId="16" borderId="10" xfId="29" applyFont="1" applyBorder="1" applyAlignment="1">
      <alignment horizontal="centerContinuous" vertical="center"/>
    </xf>
    <xf numFmtId="0" fontId="22" fillId="16" borderId="11" xfId="29" applyFont="1" applyBorder="1" applyAlignment="1">
      <alignment horizontal="centerContinuous" vertical="center"/>
    </xf>
    <xf numFmtId="0" fontId="22" fillId="16" borderId="12" xfId="29" applyFont="1" applyBorder="1" applyAlignment="1">
      <alignment horizontal="centerContinuous" vertical="center"/>
    </xf>
    <xf numFmtId="0" fontId="22" fillId="15" borderId="10" xfId="28" applyFont="1" applyBorder="1" applyAlignment="1">
      <alignment horizontal="centerContinuous" vertical="center"/>
    </xf>
    <xf numFmtId="0" fontId="22" fillId="15" borderId="11" xfId="28" applyFont="1" applyBorder="1" applyAlignment="1">
      <alignment horizontal="centerContinuous" vertical="center"/>
    </xf>
    <xf numFmtId="0" fontId="22" fillId="15" borderId="12" xfId="28" applyFont="1" applyBorder="1" applyAlignment="1">
      <alignment horizontal="centerContinuous" vertical="center"/>
    </xf>
    <xf numFmtId="0" fontId="22" fillId="19" borderId="10" xfId="0" applyFont="1" applyFill="1" applyBorder="1" applyAlignment="1">
      <alignment horizontal="centerContinuous" vertical="center"/>
    </xf>
    <xf numFmtId="0" fontId="22" fillId="19" borderId="11" xfId="0" applyFont="1" applyFill="1" applyBorder="1" applyAlignment="1">
      <alignment horizontal="centerContinuous" vertical="center"/>
    </xf>
    <xf numFmtId="0" fontId="22" fillId="19" borderId="12" xfId="0" applyFont="1" applyFill="1" applyBorder="1" applyAlignment="1">
      <alignment horizontal="centerContinuous" vertical="center"/>
    </xf>
    <xf numFmtId="0" fontId="23" fillId="19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3" fillId="16" borderId="13" xfId="29" applyFont="1" applyBorder="1" applyAlignment="1">
      <alignment horizontal="center" vertical="center" wrapText="1"/>
    </xf>
    <xf numFmtId="0" fontId="23" fillId="15" borderId="13" xfId="28" applyFont="1" applyBorder="1" applyAlignment="1">
      <alignment horizontal="center" vertical="center" wrapText="1"/>
    </xf>
    <xf numFmtId="0" fontId="22" fillId="16" borderId="10" xfId="29" applyFont="1" applyBorder="1" applyAlignment="1">
      <alignment horizontal="centerContinuous" vertical="center"/>
    </xf>
    <xf numFmtId="0" fontId="22" fillId="16" borderId="11" xfId="29" applyFont="1" applyBorder="1" applyAlignment="1">
      <alignment horizontal="centerContinuous" vertical="center"/>
    </xf>
    <xf numFmtId="0" fontId="22" fillId="16" borderId="12" xfId="29" applyFont="1" applyBorder="1" applyAlignment="1">
      <alignment horizontal="centerContinuous" vertical="center"/>
    </xf>
    <xf numFmtId="0" fontId="22" fillId="15" borderId="10" xfId="28" applyFont="1" applyBorder="1" applyAlignment="1">
      <alignment horizontal="centerContinuous" vertical="center"/>
    </xf>
    <xf numFmtId="0" fontId="22" fillId="15" borderId="11" xfId="28" applyFont="1" applyBorder="1" applyAlignment="1">
      <alignment horizontal="centerContinuous" vertical="center"/>
    </xf>
    <xf numFmtId="0" fontId="22" fillId="15" borderId="12" xfId="28" applyFont="1" applyBorder="1" applyAlignment="1">
      <alignment horizontal="centerContinuous" vertical="center"/>
    </xf>
    <xf numFmtId="0" fontId="22" fillId="19" borderId="10" xfId="0" applyFont="1" applyFill="1" applyBorder="1" applyAlignment="1">
      <alignment horizontal="centerContinuous" vertical="center"/>
    </xf>
    <xf numFmtId="0" fontId="22" fillId="19" borderId="11" xfId="0" applyFont="1" applyFill="1" applyBorder="1" applyAlignment="1">
      <alignment horizontal="centerContinuous" vertical="center"/>
    </xf>
    <xf numFmtId="0" fontId="22" fillId="19" borderId="12" xfId="0" applyFont="1" applyFill="1" applyBorder="1" applyAlignment="1">
      <alignment horizontal="centerContinuous" vertical="center"/>
    </xf>
    <xf numFmtId="0" fontId="23" fillId="19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1" fontId="3" fillId="0" borderId="13" xfId="0" applyNumberFormat="1" applyFont="1" applyFill="1" applyBorder="1" applyAlignment="1" applyProtection="1">
      <alignment horizontal="left" vertical="center" wrapText="1"/>
      <protection/>
    </xf>
    <xf numFmtId="1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1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8" borderId="13" xfId="0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1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1" fontId="3" fillId="0" borderId="13" xfId="0" applyNumberFormat="1" applyFont="1" applyFill="1" applyBorder="1" applyAlignment="1" applyProtection="1">
      <alignment horizontal="left" vertical="center" wrapText="1"/>
      <protection/>
    </xf>
    <xf numFmtId="1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1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1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1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1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1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1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1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1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1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1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1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1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1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1" fontId="3" fillId="0" borderId="13" xfId="0" applyNumberFormat="1" applyFont="1" applyFill="1" applyBorder="1" applyAlignment="1" applyProtection="1">
      <alignment horizontal="left" vertical="center" wrapText="1"/>
      <protection/>
    </xf>
    <xf numFmtId="1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1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1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1" fontId="3" fillId="0" borderId="13" xfId="0" applyNumberFormat="1" applyFont="1" applyFill="1" applyBorder="1" applyAlignment="1" applyProtection="1">
      <alignment horizontal="left" vertical="center" wrapText="1"/>
      <protection/>
    </xf>
    <xf numFmtId="1" fontId="3" fillId="0" borderId="13" xfId="0" applyNumberFormat="1" applyFont="1" applyFill="1" applyBorder="1" applyAlignment="1" applyProtection="1">
      <alignment horizontal="left" vertical="center" wrapText="1"/>
      <protection/>
    </xf>
    <xf numFmtId="1" fontId="3" fillId="0" borderId="13" xfId="57" applyNumberFormat="1" applyFont="1" applyFill="1" applyBorder="1" applyAlignment="1" applyProtection="1">
      <alignment horizontal="left" vertical="center" wrapText="1"/>
      <protection/>
    </xf>
    <xf numFmtId="1" fontId="3" fillId="0" borderId="13" xfId="0" applyNumberFormat="1" applyFont="1" applyFill="1" applyBorder="1" applyAlignment="1" applyProtection="1">
      <alignment horizontal="left" vertical="center" wrapText="1"/>
      <protection/>
    </xf>
    <xf numFmtId="1" fontId="3" fillId="0" borderId="13" xfId="57" applyNumberFormat="1" applyFont="1" applyFill="1" applyBorder="1" applyAlignment="1" applyProtection="1">
      <alignment horizontal="left" vertical="center" wrapText="1"/>
      <protection/>
    </xf>
    <xf numFmtId="1" fontId="3" fillId="0" borderId="13" xfId="57" applyNumberFormat="1" applyFont="1" applyFill="1" applyBorder="1" applyAlignment="1" applyProtection="1">
      <alignment horizontal="left" vertical="center" wrapText="1"/>
      <protection/>
    </xf>
    <xf numFmtId="1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1" fontId="3" fillId="0" borderId="13" xfId="57" applyNumberFormat="1" applyFont="1" applyFill="1" applyBorder="1" applyAlignment="1" applyProtection="1">
      <alignment horizontal="left" vertical="center" wrapText="1"/>
      <protection/>
    </xf>
    <xf numFmtId="1" fontId="3" fillId="0" borderId="13" xfId="0" applyNumberFormat="1" applyFont="1" applyFill="1" applyBorder="1" applyAlignment="1" applyProtection="1">
      <alignment horizontal="left" vertical="center" wrapText="1"/>
      <protection/>
    </xf>
    <xf numFmtId="1" fontId="3" fillId="0" borderId="13" xfId="0" applyNumberFormat="1" applyFont="1" applyFill="1" applyBorder="1" applyAlignment="1" applyProtection="1">
      <alignment horizontal="left" vertical="center" wrapText="1"/>
      <protection/>
    </xf>
    <xf numFmtId="1" fontId="3" fillId="0" borderId="13" xfId="57" applyNumberFormat="1" applyFont="1" applyFill="1" applyBorder="1" applyAlignment="1" applyProtection="1">
      <alignment horizontal="left" vertical="center" wrapText="1"/>
      <protection/>
    </xf>
    <xf numFmtId="1" fontId="3" fillId="0" borderId="13" xfId="57" applyNumberFormat="1" applyFont="1" applyFill="1" applyBorder="1" applyAlignment="1" applyProtection="1">
      <alignment horizontal="left" vertical="center" wrapText="1"/>
      <protection/>
    </xf>
    <xf numFmtId="1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1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3" xfId="0" applyFont="1" applyFill="1" applyBorder="1" applyAlignment="1" applyProtection="1">
      <alignment horizontal="left" vertical="center" wrapText="1"/>
      <protection/>
    </xf>
    <xf numFmtId="1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3" fillId="0" borderId="13" xfId="0" applyFont="1" applyFill="1" applyBorder="1" applyAlignment="1" applyProtection="1">
      <alignment horizontal="left" vertical="center" wrapText="1"/>
      <protection/>
    </xf>
    <xf numFmtId="1" fontId="3" fillId="0" borderId="13" xfId="0" applyNumberFormat="1" applyFont="1" applyFill="1" applyBorder="1" applyAlignment="1" applyProtection="1">
      <alignment horizontal="left" vertical="center" wrapText="1"/>
      <protection/>
    </xf>
    <xf numFmtId="1" fontId="3" fillId="0" borderId="13" xfId="0" applyNumberFormat="1" applyFont="1" applyFill="1" applyBorder="1" applyAlignment="1" applyProtection="1">
      <alignment horizontal="left" vertical="center" wrapText="1"/>
      <protection/>
    </xf>
    <xf numFmtId="1" fontId="3" fillId="0" borderId="13" xfId="0" applyNumberFormat="1" applyFont="1" applyFill="1" applyBorder="1" applyAlignment="1" applyProtection="1">
      <alignment horizontal="left" vertical="center" wrapText="1"/>
      <protection/>
    </xf>
    <xf numFmtId="1" fontId="3" fillId="0" borderId="13" xfId="0" applyNumberFormat="1" applyFont="1" applyFill="1" applyBorder="1" applyAlignment="1" applyProtection="1">
      <alignment horizontal="left" vertical="center" wrapText="1"/>
      <protection/>
    </xf>
    <xf numFmtId="1" fontId="3" fillId="0" borderId="13" xfId="0" applyNumberFormat="1" applyFont="1" applyFill="1" applyBorder="1" applyAlignment="1" applyProtection="1">
      <alignment horizontal="left" vertical="center" wrapText="1"/>
      <protection/>
    </xf>
    <xf numFmtId="168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168" fontId="3" fillId="33" borderId="13" xfId="0" applyNumberFormat="1" applyFont="1" applyFill="1" applyBorder="1" applyAlignment="1" applyProtection="1">
      <alignment horizontal="right" vertical="center" wrapText="1"/>
      <protection locked="0"/>
    </xf>
    <xf numFmtId="168" fontId="3" fillId="8" borderId="13" xfId="0" applyNumberFormat="1" applyFont="1" applyFill="1" applyBorder="1" applyAlignment="1">
      <alignment horizontal="right" vertical="center" wrapText="1"/>
    </xf>
    <xf numFmtId="168" fontId="3" fillId="8" borderId="14" xfId="0" applyNumberFormat="1" applyFont="1" applyFill="1" applyBorder="1" applyAlignment="1">
      <alignment horizontal="right" vertical="center" wrapText="1"/>
    </xf>
    <xf numFmtId="169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168" fontId="3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3" fillId="35" borderId="13" xfId="0" applyFont="1" applyFill="1" applyBorder="1" applyAlignment="1" applyProtection="1">
      <alignment horizontal="left" vertical="center" wrapText="1"/>
      <protection locked="0"/>
    </xf>
    <xf numFmtId="168" fontId="3" fillId="35" borderId="13" xfId="0" applyNumberFormat="1" applyFont="1" applyFill="1" applyBorder="1" applyAlignment="1" applyProtection="1">
      <alignment horizontal="right" vertical="center" wrapText="1"/>
      <protection locked="0"/>
    </xf>
    <xf numFmtId="0" fontId="3" fillId="8" borderId="0" xfId="0" applyFont="1" applyFill="1" applyBorder="1" applyAlignment="1">
      <alignment horizontal="left" vertical="center" wrapText="1"/>
    </xf>
    <xf numFmtId="168" fontId="3" fillId="8" borderId="0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 applyProtection="1">
      <alignment horizontal="left" vertical="center" wrapText="1"/>
      <protection/>
    </xf>
    <xf numFmtId="1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1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57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1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57" applyFont="1" applyFill="1" applyBorder="1" applyAlignment="1" applyProtection="1">
      <alignment horizontal="left" vertical="center" wrapText="1"/>
      <protection/>
    </xf>
    <xf numFmtId="1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3" xfId="56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1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1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1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1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168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/>
    </xf>
    <xf numFmtId="1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8"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  <dxf>
      <fill>
        <patternFill>
          <bgColor theme="3" tint="0.7999799847602844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orionp1\AppData\Local\Microsoft\Windows\Temporary%20Internet%20Files\Content.Outlook\WMK781QZ\Spreadsheet%2010-18%202p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 Regions"/>
      <sheetName val="NCR Region"/>
      <sheetName val="Quebec Region"/>
      <sheetName val="Ontario Region"/>
      <sheetName val="Atlantic Region"/>
      <sheetName val="Western Region"/>
      <sheetName val="Pacific Region"/>
      <sheetName val="Category"/>
    </sheetNames>
    <sheetDataSet>
      <sheetData sheetId="7">
        <row r="1">
          <cell r="A1" t="str">
            <v>Yes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zoomScalePageLayoutView="0" workbookViewId="0" topLeftCell="A9">
      <selection activeCell="A12" sqref="A12"/>
    </sheetView>
  </sheetViews>
  <sheetFormatPr defaultColWidth="9.140625" defaultRowHeight="59.25" customHeight="1"/>
  <cols>
    <col min="1" max="1" width="13.57421875" style="20" customWidth="1"/>
    <col min="2" max="2" width="15.140625" style="20" customWidth="1"/>
    <col min="3" max="3" width="40.00390625" style="20" customWidth="1"/>
    <col min="4" max="4" width="40.00390625" style="48" customWidth="1"/>
    <col min="5" max="5" width="14.00390625" style="20" customWidth="1"/>
    <col min="6" max="8" width="29.140625" style="20" customWidth="1"/>
    <col min="9" max="9" width="78.8515625" style="20" customWidth="1"/>
    <col min="10" max="10" width="23.7109375" style="20" customWidth="1"/>
    <col min="11" max="11" width="28.140625" style="20" customWidth="1"/>
    <col min="12" max="12" width="25.57421875" style="20" customWidth="1"/>
    <col min="13" max="13" width="36.57421875" style="20" customWidth="1"/>
    <col min="14" max="33" width="17.140625" style="20" customWidth="1"/>
    <col min="34" max="16384" width="9.140625" style="20" customWidth="1"/>
  </cols>
  <sheetData>
    <row r="1" spans="1:33" s="10" customFormat="1" ht="33" customHeight="1">
      <c r="A1" s="1" t="s">
        <v>615</v>
      </c>
      <c r="B1" s="2"/>
      <c r="C1" s="2"/>
      <c r="D1" s="58"/>
      <c r="E1" s="2"/>
      <c r="F1" s="2"/>
      <c r="G1" s="2"/>
      <c r="H1" s="2"/>
      <c r="I1" s="2"/>
      <c r="J1" s="2"/>
      <c r="K1" s="2"/>
      <c r="L1" s="2"/>
      <c r="M1" s="3"/>
      <c r="N1" s="4" t="s">
        <v>420</v>
      </c>
      <c r="O1" s="5"/>
      <c r="P1" s="5"/>
      <c r="Q1" s="5"/>
      <c r="R1" s="5"/>
      <c r="S1" s="5"/>
      <c r="T1" s="5"/>
      <c r="U1" s="5"/>
      <c r="V1" s="5"/>
      <c r="W1" s="6"/>
      <c r="X1" s="7" t="s">
        <v>421</v>
      </c>
      <c r="Y1" s="8"/>
      <c r="Z1" s="8"/>
      <c r="AA1" s="8"/>
      <c r="AB1" s="8"/>
      <c r="AC1" s="8"/>
      <c r="AD1" s="8"/>
      <c r="AE1" s="8"/>
      <c r="AF1" s="8"/>
      <c r="AG1" s="9"/>
    </row>
    <row r="2" spans="1:33" s="14" customFormat="1" ht="92.25" customHeight="1">
      <c r="A2" s="11" t="s">
        <v>411</v>
      </c>
      <c r="B2" s="11" t="s">
        <v>412</v>
      </c>
      <c r="C2" s="11" t="s">
        <v>413</v>
      </c>
      <c r="D2" s="60"/>
      <c r="E2" s="11" t="s">
        <v>414</v>
      </c>
      <c r="F2" s="11" t="s">
        <v>617</v>
      </c>
      <c r="G2" s="11" t="s">
        <v>618</v>
      </c>
      <c r="H2" s="11" t="s">
        <v>619</v>
      </c>
      <c r="I2" s="11" t="s">
        <v>415</v>
      </c>
      <c r="J2" s="11" t="s">
        <v>416</v>
      </c>
      <c r="K2" s="11" t="s">
        <v>417</v>
      </c>
      <c r="L2" s="11" t="s">
        <v>418</v>
      </c>
      <c r="M2" s="11" t="s">
        <v>419</v>
      </c>
      <c r="N2" s="12" t="s">
        <v>632</v>
      </c>
      <c r="O2" s="12" t="s">
        <v>633</v>
      </c>
      <c r="P2" s="12" t="s">
        <v>634</v>
      </c>
      <c r="Q2" s="12" t="s">
        <v>635</v>
      </c>
      <c r="R2" s="12" t="s">
        <v>636</v>
      </c>
      <c r="S2" s="12" t="s">
        <v>637</v>
      </c>
      <c r="T2" s="12" t="s">
        <v>638</v>
      </c>
      <c r="U2" s="12" t="s">
        <v>639</v>
      </c>
      <c r="V2" s="12" t="s">
        <v>640</v>
      </c>
      <c r="W2" s="12" t="s">
        <v>616</v>
      </c>
      <c r="X2" s="13" t="s">
        <v>632</v>
      </c>
      <c r="Y2" s="13" t="s">
        <v>633</v>
      </c>
      <c r="Z2" s="13" t="s">
        <v>634</v>
      </c>
      <c r="AA2" s="13" t="s">
        <v>635</v>
      </c>
      <c r="AB2" s="13" t="s">
        <v>636</v>
      </c>
      <c r="AC2" s="13" t="s">
        <v>637</v>
      </c>
      <c r="AD2" s="13" t="s">
        <v>641</v>
      </c>
      <c r="AE2" s="13" t="s">
        <v>422</v>
      </c>
      <c r="AF2" s="13" t="s">
        <v>423</v>
      </c>
      <c r="AG2" s="13" t="s">
        <v>616</v>
      </c>
    </row>
    <row r="3" spans="1:33" s="18" customFormat="1" ht="59.25" customHeight="1">
      <c r="A3" s="15">
        <v>1</v>
      </c>
      <c r="B3" s="15" t="s">
        <v>0</v>
      </c>
      <c r="C3" s="15" t="s">
        <v>1</v>
      </c>
      <c r="D3" s="170" t="s">
        <v>1</v>
      </c>
      <c r="E3" s="15" t="s">
        <v>2</v>
      </c>
      <c r="F3" s="16"/>
      <c r="G3" s="16"/>
      <c r="H3" s="16"/>
      <c r="I3" s="15" t="s">
        <v>424</v>
      </c>
      <c r="J3" s="17" t="s">
        <v>3</v>
      </c>
      <c r="K3" s="17">
        <v>6000</v>
      </c>
      <c r="L3" s="16"/>
      <c r="M3" s="17" t="str">
        <f aca="true" t="shared" si="0" ref="M3:M14">IF(L3&gt;=K3,"Conformité","Non-conformité")</f>
        <v>Non-conformité</v>
      </c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</row>
    <row r="4" spans="1:33" s="18" customFormat="1" ht="59.25" customHeight="1">
      <c r="A4" s="15">
        <v>2</v>
      </c>
      <c r="B4" s="15" t="s">
        <v>0</v>
      </c>
      <c r="C4" s="15" t="s">
        <v>4</v>
      </c>
      <c r="D4" s="170" t="s">
        <v>4</v>
      </c>
      <c r="E4" s="15" t="s">
        <v>5</v>
      </c>
      <c r="F4" s="16"/>
      <c r="G4" s="16"/>
      <c r="H4" s="16"/>
      <c r="I4" s="15" t="s">
        <v>424</v>
      </c>
      <c r="J4" s="17" t="s">
        <v>3</v>
      </c>
      <c r="K4" s="17">
        <v>6000</v>
      </c>
      <c r="L4" s="16"/>
      <c r="M4" s="17" t="str">
        <f t="shared" si="0"/>
        <v>Non-conformité</v>
      </c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</row>
    <row r="5" spans="1:33" s="18" customFormat="1" ht="59.25" customHeight="1">
      <c r="A5" s="15">
        <v>3</v>
      </c>
      <c r="B5" s="15" t="s">
        <v>0</v>
      </c>
      <c r="C5" s="15" t="s">
        <v>6</v>
      </c>
      <c r="D5" s="170" t="s">
        <v>6</v>
      </c>
      <c r="E5" s="15" t="s">
        <v>7</v>
      </c>
      <c r="F5" s="16"/>
      <c r="G5" s="16"/>
      <c r="H5" s="16"/>
      <c r="I5" s="15" t="s">
        <v>424</v>
      </c>
      <c r="J5" s="17" t="s">
        <v>3</v>
      </c>
      <c r="K5" s="17">
        <v>14000</v>
      </c>
      <c r="L5" s="16"/>
      <c r="M5" s="17" t="str">
        <f t="shared" si="0"/>
        <v>Non-conformité</v>
      </c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</row>
    <row r="6" spans="1:33" s="18" customFormat="1" ht="59.25" customHeight="1">
      <c r="A6" s="15">
        <v>4</v>
      </c>
      <c r="B6" s="15" t="s">
        <v>0</v>
      </c>
      <c r="C6" s="15" t="s">
        <v>6</v>
      </c>
      <c r="D6" s="170" t="s">
        <v>6</v>
      </c>
      <c r="E6" s="15" t="s">
        <v>8</v>
      </c>
      <c r="F6" s="16"/>
      <c r="G6" s="16"/>
      <c r="H6" s="16"/>
      <c r="I6" s="15" t="s">
        <v>621</v>
      </c>
      <c r="J6" s="17" t="s">
        <v>3</v>
      </c>
      <c r="K6" s="17">
        <v>14000</v>
      </c>
      <c r="L6" s="16"/>
      <c r="M6" s="17" t="str">
        <f t="shared" si="0"/>
        <v>Non-conformité</v>
      </c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</row>
    <row r="7" spans="1:33" s="18" customFormat="1" ht="59.25" customHeight="1">
      <c r="A7" s="15">
        <v>5</v>
      </c>
      <c r="B7" s="15" t="s">
        <v>0</v>
      </c>
      <c r="C7" s="15" t="s">
        <v>9</v>
      </c>
      <c r="D7" s="170" t="s">
        <v>9</v>
      </c>
      <c r="E7" s="15" t="s">
        <v>10</v>
      </c>
      <c r="F7" s="16"/>
      <c r="G7" s="16"/>
      <c r="H7" s="16"/>
      <c r="I7" s="15" t="s">
        <v>621</v>
      </c>
      <c r="J7" s="17" t="s">
        <v>3</v>
      </c>
      <c r="K7" s="17">
        <v>14000</v>
      </c>
      <c r="L7" s="16"/>
      <c r="M7" s="17" t="str">
        <f t="shared" si="0"/>
        <v>Non-conformité</v>
      </c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</row>
    <row r="8" spans="1:33" s="18" customFormat="1" ht="59.25" customHeight="1">
      <c r="A8" s="15">
        <v>6</v>
      </c>
      <c r="B8" s="15" t="s">
        <v>0</v>
      </c>
      <c r="C8" s="15" t="s">
        <v>9</v>
      </c>
      <c r="D8" s="170" t="s">
        <v>9</v>
      </c>
      <c r="E8" s="15" t="s">
        <v>11</v>
      </c>
      <c r="F8" s="16"/>
      <c r="G8" s="16"/>
      <c r="H8" s="16"/>
      <c r="I8" s="15" t="s">
        <v>424</v>
      </c>
      <c r="J8" s="17" t="s">
        <v>3</v>
      </c>
      <c r="K8" s="17">
        <v>14000</v>
      </c>
      <c r="L8" s="16"/>
      <c r="M8" s="17" t="str">
        <f t="shared" si="0"/>
        <v>Non-conformité</v>
      </c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</row>
    <row r="9" spans="1:33" s="18" customFormat="1" ht="59.25" customHeight="1">
      <c r="A9" s="15">
        <v>7</v>
      </c>
      <c r="B9" s="15" t="s">
        <v>0</v>
      </c>
      <c r="C9" s="15" t="s">
        <v>12</v>
      </c>
      <c r="D9" s="170" t="s">
        <v>12</v>
      </c>
      <c r="E9" s="15" t="s">
        <v>13</v>
      </c>
      <c r="F9" s="16"/>
      <c r="G9" s="16"/>
      <c r="H9" s="16"/>
      <c r="I9" s="15" t="s">
        <v>424</v>
      </c>
      <c r="J9" s="19" t="s">
        <v>14</v>
      </c>
      <c r="K9" s="17">
        <v>18000</v>
      </c>
      <c r="L9" s="16"/>
      <c r="M9" s="17" t="str">
        <f t="shared" si="0"/>
        <v>Non-conformité</v>
      </c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</row>
    <row r="10" spans="1:33" s="18" customFormat="1" ht="59.25" customHeight="1">
      <c r="A10" s="15">
        <v>8</v>
      </c>
      <c r="B10" s="15" t="s">
        <v>0</v>
      </c>
      <c r="C10" s="15" t="s">
        <v>12</v>
      </c>
      <c r="D10" s="170" t="s">
        <v>12</v>
      </c>
      <c r="E10" s="15" t="s">
        <v>15</v>
      </c>
      <c r="F10" s="16"/>
      <c r="G10" s="16"/>
      <c r="H10" s="16"/>
      <c r="I10" s="15" t="s">
        <v>425</v>
      </c>
      <c r="J10" s="19" t="s">
        <v>14</v>
      </c>
      <c r="K10" s="17">
        <v>12000</v>
      </c>
      <c r="L10" s="16"/>
      <c r="M10" s="17" t="str">
        <f t="shared" si="0"/>
        <v>Non-conformité</v>
      </c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</row>
    <row r="11" spans="1:33" s="18" customFormat="1" ht="59.25" customHeight="1">
      <c r="A11" s="15">
        <v>9</v>
      </c>
      <c r="B11" s="15" t="s">
        <v>0</v>
      </c>
      <c r="C11" s="15" t="s">
        <v>12</v>
      </c>
      <c r="D11" s="170" t="s">
        <v>12</v>
      </c>
      <c r="E11" s="15" t="s">
        <v>16</v>
      </c>
      <c r="F11" s="16"/>
      <c r="G11" s="16"/>
      <c r="H11" s="16"/>
      <c r="I11" s="15" t="s">
        <v>426</v>
      </c>
      <c r="J11" s="19" t="s">
        <v>14</v>
      </c>
      <c r="K11" s="17">
        <v>12000</v>
      </c>
      <c r="L11" s="16"/>
      <c r="M11" s="17" t="str">
        <f t="shared" si="0"/>
        <v>Non-conformité</v>
      </c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</row>
    <row r="12" spans="1:33" s="18" customFormat="1" ht="59.25" customHeight="1">
      <c r="A12" s="15">
        <v>10</v>
      </c>
      <c r="B12" s="15" t="s">
        <v>0</v>
      </c>
      <c r="C12" s="15" t="s">
        <v>12</v>
      </c>
      <c r="D12" s="170" t="s">
        <v>12</v>
      </c>
      <c r="E12" s="15" t="s">
        <v>17</v>
      </c>
      <c r="F12" s="16"/>
      <c r="G12" s="16"/>
      <c r="H12" s="16"/>
      <c r="I12" s="15" t="s">
        <v>427</v>
      </c>
      <c r="J12" s="19" t="s">
        <v>14</v>
      </c>
      <c r="K12" s="17">
        <v>12000</v>
      </c>
      <c r="L12" s="16"/>
      <c r="M12" s="17" t="str">
        <f t="shared" si="0"/>
        <v>Non-conformité</v>
      </c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</row>
    <row r="13" spans="1:33" s="18" customFormat="1" ht="59.25" customHeight="1">
      <c r="A13" s="15">
        <v>11</v>
      </c>
      <c r="B13" s="15" t="s">
        <v>0</v>
      </c>
      <c r="C13" s="15" t="s">
        <v>18</v>
      </c>
      <c r="D13" s="170" t="s">
        <v>18</v>
      </c>
      <c r="E13" s="15" t="s">
        <v>19</v>
      </c>
      <c r="F13" s="16"/>
      <c r="G13" s="16"/>
      <c r="H13" s="16"/>
      <c r="I13" s="15" t="s">
        <v>428</v>
      </c>
      <c r="J13" s="17" t="s">
        <v>3</v>
      </c>
      <c r="K13" s="17">
        <v>20000</v>
      </c>
      <c r="L13" s="16"/>
      <c r="M13" s="17" t="str">
        <f t="shared" si="0"/>
        <v>Non-conformité</v>
      </c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</row>
    <row r="14" spans="1:33" s="18" customFormat="1" ht="59.25" customHeight="1">
      <c r="A14" s="15">
        <v>12</v>
      </c>
      <c r="B14" s="15" t="s">
        <v>0</v>
      </c>
      <c r="C14" s="15" t="s">
        <v>20</v>
      </c>
      <c r="D14" s="170" t="s">
        <v>20</v>
      </c>
      <c r="E14" s="15" t="s">
        <v>21</v>
      </c>
      <c r="F14" s="16"/>
      <c r="G14" s="16"/>
      <c r="H14" s="16"/>
      <c r="I14" s="15" t="s">
        <v>429</v>
      </c>
      <c r="J14" s="17" t="s">
        <v>3</v>
      </c>
      <c r="K14" s="17">
        <v>36000</v>
      </c>
      <c r="L14" s="16"/>
      <c r="M14" s="17" t="str">
        <f t="shared" si="0"/>
        <v>Non-conformité</v>
      </c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</row>
    <row r="16" spans="1:7" ht="59.25" customHeight="1">
      <c r="A16" s="20" t="s">
        <v>614</v>
      </c>
      <c r="G16" s="20" t="s">
        <v>620</v>
      </c>
    </row>
    <row r="17" spans="1:8" ht="59.25" customHeight="1">
      <c r="A17" s="20" t="s">
        <v>612</v>
      </c>
      <c r="C17" s="20">
        <f>COUNT(A3:A100)</f>
        <v>12</v>
      </c>
      <c r="E17" s="20" t="s">
        <v>613</v>
      </c>
      <c r="G17" s="20" t="s">
        <v>612</v>
      </c>
      <c r="H17" s="20">
        <f>COUNT(A3:A100)</f>
        <v>12</v>
      </c>
    </row>
    <row r="18" spans="1:8" ht="90.75" customHeight="1">
      <c r="A18" s="20" t="s">
        <v>642</v>
      </c>
      <c r="C18" s="20">
        <f>COUNT(N3:N100)</f>
        <v>0</v>
      </c>
      <c r="E18" s="20" t="str">
        <f>IF((C18&gt;=ROUNDDOWN(($C$17*0.95),0)),"Conformité","Non-conformité")</f>
        <v>Non-conformité</v>
      </c>
      <c r="H18" s="20">
        <f>COUNT(X3:X100)</f>
        <v>0</v>
      </c>
    </row>
    <row r="19" spans="1:8" ht="59.25" customHeight="1">
      <c r="A19" s="20" t="s">
        <v>643</v>
      </c>
      <c r="C19" s="20">
        <f>COUNT(O3:O100)</f>
        <v>0</v>
      </c>
      <c r="E19" s="20" t="str">
        <f>IF((C19&gt;=ROUNDDOWN(($C$17*0.95),0)),"Conformité","Non-conformité")</f>
        <v>Non-conformité</v>
      </c>
      <c r="H19" s="20">
        <f>COUNT(Y3:Y100)</f>
        <v>0</v>
      </c>
    </row>
    <row r="20" spans="1:8" ht="59.25" customHeight="1">
      <c r="A20" s="20" t="s">
        <v>644</v>
      </c>
      <c r="C20" s="20">
        <f>COUNT(P3:P100)</f>
        <v>0</v>
      </c>
      <c r="E20" s="191" t="str">
        <f>IF((C20&gt;=ROUNDDOWN(($C$17*0.95),0)),"Conformité","Non-conformité")</f>
        <v>Non-conformité</v>
      </c>
      <c r="H20" s="20">
        <f>COUNT(Z3:Z100)</f>
        <v>0</v>
      </c>
    </row>
    <row r="21" spans="1:8" ht="59.25" customHeight="1">
      <c r="A21" s="20" t="s">
        <v>645</v>
      </c>
      <c r="C21" s="20">
        <f>COUNT(Q3:Q100)</f>
        <v>0</v>
      </c>
      <c r="E21" s="191" t="str">
        <f aca="true" t="shared" si="1" ref="E21:E27">IF((C21&gt;=ROUNDDOWN(($C$17*0.95),0)),"Conformité","Non-conformité")</f>
        <v>Non-conformité</v>
      </c>
      <c r="H21" s="20">
        <f>COUNT(AA3:AA100)</f>
        <v>0</v>
      </c>
    </row>
    <row r="22" spans="1:8" ht="59.25" customHeight="1">
      <c r="A22" s="20" t="s">
        <v>646</v>
      </c>
      <c r="C22" s="20">
        <f>COUNT(R3:R100)</f>
        <v>0</v>
      </c>
      <c r="E22" s="191" t="str">
        <f t="shared" si="1"/>
        <v>Non-conformité</v>
      </c>
      <c r="H22" s="20">
        <f>COUNT(AB3:AB100)</f>
        <v>0</v>
      </c>
    </row>
    <row r="23" spans="1:8" ht="59.25" customHeight="1">
      <c r="A23" s="20" t="s">
        <v>647</v>
      </c>
      <c r="C23" s="20">
        <f>COUNT(S3:S100)</f>
        <v>0</v>
      </c>
      <c r="E23" s="191" t="str">
        <f t="shared" si="1"/>
        <v>Non-conformité</v>
      </c>
      <c r="H23" s="20">
        <f>COUNT(AC3:AC100)</f>
        <v>0</v>
      </c>
    </row>
    <row r="24" spans="1:8" ht="59.25" customHeight="1">
      <c r="A24" s="20" t="s">
        <v>648</v>
      </c>
      <c r="C24" s="20">
        <f>COUNT(T3:T100)</f>
        <v>0</v>
      </c>
      <c r="E24" s="191" t="str">
        <f t="shared" si="1"/>
        <v>Non-conformité</v>
      </c>
      <c r="H24" s="20">
        <f>COUNT(AD3:AD100)</f>
        <v>0</v>
      </c>
    </row>
    <row r="25" spans="1:8" ht="59.25" customHeight="1">
      <c r="A25" s="20" t="s">
        <v>649</v>
      </c>
      <c r="C25" s="20">
        <f>COUNT(U3:U100)</f>
        <v>0</v>
      </c>
      <c r="E25" s="191" t="str">
        <f t="shared" si="1"/>
        <v>Non-conformité</v>
      </c>
      <c r="H25" s="20">
        <f>COUNT(AE3:AE100)</f>
        <v>0</v>
      </c>
    </row>
    <row r="26" spans="1:8" ht="59.25" customHeight="1">
      <c r="A26" s="20" t="s">
        <v>650</v>
      </c>
      <c r="C26" s="20">
        <f>COUNT(V3:V100)</f>
        <v>0</v>
      </c>
      <c r="E26" s="191" t="str">
        <f t="shared" si="1"/>
        <v>Non-conformité</v>
      </c>
      <c r="H26" s="20">
        <f>COUNT(AF3:AF100)</f>
        <v>0</v>
      </c>
    </row>
    <row r="27" spans="1:8" ht="59.25" customHeight="1">
      <c r="A27" s="20" t="s">
        <v>651</v>
      </c>
      <c r="C27" s="20">
        <f>COUNT(W3:W100)</f>
        <v>0</v>
      </c>
      <c r="E27" s="191" t="str">
        <f t="shared" si="1"/>
        <v>Non-conformité</v>
      </c>
      <c r="H27" s="20">
        <f>COUNT(AG3:AG100)</f>
        <v>0</v>
      </c>
    </row>
  </sheetData>
  <sheetProtection password="C4E5" sheet="1"/>
  <conditionalFormatting sqref="F3:H14">
    <cfRule type="expression" priority="5" dxfId="1" stopIfTrue="1">
      <formula>OR(ISNUMBER(F3),ISTEXT(F3))</formula>
    </cfRule>
    <cfRule type="expression" priority="6" dxfId="0" stopIfTrue="1">
      <formula>ISBLANK(F3)</formula>
    </cfRule>
  </conditionalFormatting>
  <conditionalFormatting sqref="N3:AG14">
    <cfRule type="expression" priority="3" dxfId="1" stopIfTrue="1">
      <formula>OR(ISNUMBER(N3),ISTEXT(N3))</formula>
    </cfRule>
    <cfRule type="expression" priority="4" dxfId="0" stopIfTrue="1">
      <formula>ISBLANK(N3)</formula>
    </cfRule>
  </conditionalFormatting>
  <conditionalFormatting sqref="L3:L14">
    <cfRule type="expression" priority="1" dxfId="1" stopIfTrue="1">
      <formula>OR(ISNUMBER(L3),ISTEXT(L3))</formula>
    </cfRule>
    <cfRule type="expression" priority="2" dxfId="0" stopIfTrue="1">
      <formula>ISBLANK(L3)</formula>
    </cfRule>
  </conditionalFormatting>
  <dataValidations count="1">
    <dataValidation type="list" allowBlank="1" showInputMessage="1" showErrorMessage="1" sqref="L3:L14">
      <formula1>Evaluation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3" scale="20" r:id="rId1"/>
  <headerFooter>
    <oddHeader>&amp;C&amp;A</oddHeader>
    <oddFooter>&amp;Lrévisée le: &amp;D&amp;CPage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5"/>
  <sheetViews>
    <sheetView zoomScalePageLayoutView="0" workbookViewId="0" topLeftCell="E1">
      <selection activeCell="H3" activeCellId="2" sqref="D23 A3:D12 H3:I12"/>
    </sheetView>
  </sheetViews>
  <sheetFormatPr defaultColWidth="8.7109375" defaultRowHeight="15"/>
  <cols>
    <col min="1" max="1" width="13.57421875" style="0" customWidth="1"/>
    <col min="2" max="2" width="15.140625" style="0" customWidth="1"/>
    <col min="3" max="3" width="45.140625" style="0" customWidth="1"/>
    <col min="4" max="4" width="14.00390625" style="0" customWidth="1"/>
    <col min="5" max="5" width="18.8515625" style="0" customWidth="1"/>
    <col min="6" max="6" width="19.57421875" style="0" customWidth="1"/>
    <col min="7" max="7" width="20.421875" style="0" customWidth="1"/>
    <col min="8" max="8" width="78.8515625" style="0" customWidth="1"/>
    <col min="9" max="9" width="23.7109375" style="0" customWidth="1"/>
    <col min="10" max="10" width="28.140625" style="0" customWidth="1"/>
    <col min="11" max="11" width="25.57421875" style="0" customWidth="1"/>
    <col min="12" max="12" width="36.57421875" style="0" customWidth="1"/>
    <col min="13" max="32" width="17.140625" style="0" customWidth="1"/>
  </cols>
  <sheetData>
    <row r="1" spans="1:32" ht="25.5">
      <c r="A1" s="44" t="s">
        <v>615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  <c r="M1" s="38" t="s">
        <v>420</v>
      </c>
      <c r="N1" s="39"/>
      <c r="O1" s="39"/>
      <c r="P1" s="39"/>
      <c r="Q1" s="39"/>
      <c r="R1" s="39"/>
      <c r="S1" s="39"/>
      <c r="T1" s="39"/>
      <c r="U1" s="39"/>
      <c r="V1" s="40"/>
      <c r="W1" s="41" t="s">
        <v>421</v>
      </c>
      <c r="X1" s="42"/>
      <c r="Y1" s="42"/>
      <c r="Z1" s="42"/>
      <c r="AA1" s="42"/>
      <c r="AB1" s="42"/>
      <c r="AC1" s="42"/>
      <c r="AD1" s="42"/>
      <c r="AE1" s="42"/>
      <c r="AF1" s="43"/>
    </row>
    <row r="2" spans="1:32" ht="132" customHeight="1">
      <c r="A2" s="47" t="s">
        <v>411</v>
      </c>
      <c r="B2" s="47" t="s">
        <v>412</v>
      </c>
      <c r="C2" s="47" t="s">
        <v>413</v>
      </c>
      <c r="D2" s="47" t="s">
        <v>414</v>
      </c>
      <c r="E2" s="47" t="s">
        <v>617</v>
      </c>
      <c r="F2" s="47" t="s">
        <v>618</v>
      </c>
      <c r="G2" s="47" t="s">
        <v>619</v>
      </c>
      <c r="H2" s="47" t="s">
        <v>415</v>
      </c>
      <c r="I2" s="47" t="s">
        <v>416</v>
      </c>
      <c r="J2" s="47" t="s">
        <v>417</v>
      </c>
      <c r="K2" s="47" t="s">
        <v>418</v>
      </c>
      <c r="L2" s="47" t="s">
        <v>419</v>
      </c>
      <c r="M2" s="36" t="s">
        <v>632</v>
      </c>
      <c r="N2" s="36" t="s">
        <v>633</v>
      </c>
      <c r="O2" s="36" t="s">
        <v>634</v>
      </c>
      <c r="P2" s="36" t="s">
        <v>635</v>
      </c>
      <c r="Q2" s="36" t="s">
        <v>636</v>
      </c>
      <c r="R2" s="36" t="s">
        <v>637</v>
      </c>
      <c r="S2" s="36" t="s">
        <v>638</v>
      </c>
      <c r="T2" s="36" t="s">
        <v>639</v>
      </c>
      <c r="U2" s="36" t="s">
        <v>640</v>
      </c>
      <c r="V2" s="36" t="s">
        <v>616</v>
      </c>
      <c r="W2" s="37" t="s">
        <v>632</v>
      </c>
      <c r="X2" s="37" t="s">
        <v>633</v>
      </c>
      <c r="Y2" s="37" t="s">
        <v>634</v>
      </c>
      <c r="Z2" s="37" t="s">
        <v>635</v>
      </c>
      <c r="AA2" s="37" t="s">
        <v>636</v>
      </c>
      <c r="AB2" s="37" t="s">
        <v>637</v>
      </c>
      <c r="AC2" s="37" t="s">
        <v>641</v>
      </c>
      <c r="AD2" s="37" t="s">
        <v>422</v>
      </c>
      <c r="AE2" s="37" t="s">
        <v>423</v>
      </c>
      <c r="AF2" s="37" t="s">
        <v>616</v>
      </c>
    </row>
    <row r="3" spans="1:32" ht="58.5" customHeight="1">
      <c r="A3" s="33">
        <v>1</v>
      </c>
      <c r="B3" s="33" t="s">
        <v>657</v>
      </c>
      <c r="C3" s="33" t="s">
        <v>658</v>
      </c>
      <c r="D3" s="33" t="s">
        <v>659</v>
      </c>
      <c r="E3" s="166"/>
      <c r="F3" s="166"/>
      <c r="G3" s="166"/>
      <c r="H3" s="134" t="s">
        <v>959</v>
      </c>
      <c r="I3" s="35" t="s">
        <v>3</v>
      </c>
      <c r="J3" s="35">
        <v>3000</v>
      </c>
      <c r="K3" s="166"/>
      <c r="L3" s="35" t="s">
        <v>660</v>
      </c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</row>
    <row r="4" spans="1:32" ht="58.5" customHeight="1">
      <c r="A4" s="33">
        <v>2</v>
      </c>
      <c r="B4" s="33" t="s">
        <v>657</v>
      </c>
      <c r="C4" s="33" t="s">
        <v>658</v>
      </c>
      <c r="D4" s="33" t="s">
        <v>661</v>
      </c>
      <c r="E4" s="166"/>
      <c r="F4" s="166"/>
      <c r="G4" s="166"/>
      <c r="H4" s="135" t="s">
        <v>960</v>
      </c>
      <c r="I4" s="35" t="s">
        <v>3</v>
      </c>
      <c r="J4" s="35">
        <v>8000</v>
      </c>
      <c r="K4" s="166"/>
      <c r="L4" s="35" t="s">
        <v>660</v>
      </c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</row>
    <row r="5" spans="1:32" ht="58.5" customHeight="1">
      <c r="A5" s="33">
        <v>3</v>
      </c>
      <c r="B5" s="33" t="s">
        <v>657</v>
      </c>
      <c r="C5" s="33" t="s">
        <v>662</v>
      </c>
      <c r="D5" s="33" t="s">
        <v>663</v>
      </c>
      <c r="E5" s="166"/>
      <c r="F5" s="166"/>
      <c r="G5" s="166"/>
      <c r="H5" s="134" t="s">
        <v>831</v>
      </c>
      <c r="I5" s="35" t="s">
        <v>14</v>
      </c>
      <c r="J5" s="35">
        <v>2500</v>
      </c>
      <c r="K5" s="166"/>
      <c r="L5" s="35" t="s">
        <v>660</v>
      </c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</row>
    <row r="6" spans="1:32" ht="58.5" customHeight="1">
      <c r="A6" s="33">
        <v>4</v>
      </c>
      <c r="B6" s="33" t="s">
        <v>657</v>
      </c>
      <c r="C6" s="33" t="s">
        <v>662</v>
      </c>
      <c r="D6" s="33" t="s">
        <v>664</v>
      </c>
      <c r="E6" s="166"/>
      <c r="F6" s="166"/>
      <c r="G6" s="166"/>
      <c r="H6" s="134" t="s">
        <v>863</v>
      </c>
      <c r="I6" s="35" t="s">
        <v>14</v>
      </c>
      <c r="J6" s="35">
        <v>1500</v>
      </c>
      <c r="K6" s="166"/>
      <c r="L6" s="35" t="s">
        <v>660</v>
      </c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</row>
    <row r="7" spans="1:32" ht="58.5" customHeight="1">
      <c r="A7" s="33">
        <v>5</v>
      </c>
      <c r="B7" s="33" t="s">
        <v>657</v>
      </c>
      <c r="C7" s="33" t="s">
        <v>662</v>
      </c>
      <c r="D7" s="33" t="s">
        <v>665</v>
      </c>
      <c r="E7" s="166"/>
      <c r="F7" s="166"/>
      <c r="G7" s="166"/>
      <c r="H7" s="136" t="s">
        <v>961</v>
      </c>
      <c r="I7" s="35" t="s">
        <v>14</v>
      </c>
      <c r="J7" s="35">
        <v>1500</v>
      </c>
      <c r="K7" s="166"/>
      <c r="L7" s="35" t="s">
        <v>660</v>
      </c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</row>
    <row r="8" spans="1:32" ht="58.5" customHeight="1">
      <c r="A8" s="33">
        <v>6</v>
      </c>
      <c r="B8" s="33" t="s">
        <v>657</v>
      </c>
      <c r="C8" s="33" t="s">
        <v>662</v>
      </c>
      <c r="D8" s="33" t="s">
        <v>666</v>
      </c>
      <c r="E8" s="166"/>
      <c r="F8" s="166"/>
      <c r="G8" s="166"/>
      <c r="H8" s="134" t="s">
        <v>864</v>
      </c>
      <c r="I8" s="35" t="s">
        <v>14</v>
      </c>
      <c r="J8" s="35">
        <v>1500</v>
      </c>
      <c r="K8" s="166"/>
      <c r="L8" s="35" t="s">
        <v>660</v>
      </c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</row>
    <row r="9" spans="1:32" ht="58.5" customHeight="1">
      <c r="A9" s="33">
        <v>7</v>
      </c>
      <c r="B9" s="33" t="s">
        <v>657</v>
      </c>
      <c r="C9" s="33" t="s">
        <v>662</v>
      </c>
      <c r="D9" s="33" t="s">
        <v>667</v>
      </c>
      <c r="E9" s="166"/>
      <c r="F9" s="166"/>
      <c r="G9" s="166"/>
      <c r="H9" s="137" t="s">
        <v>865</v>
      </c>
      <c r="I9" s="35" t="s">
        <v>14</v>
      </c>
      <c r="J9" s="35">
        <v>6000</v>
      </c>
      <c r="K9" s="166"/>
      <c r="L9" s="35" t="s">
        <v>660</v>
      </c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</row>
    <row r="10" spans="1:32" ht="58.5" customHeight="1">
      <c r="A10" s="33">
        <v>8</v>
      </c>
      <c r="B10" s="33" t="s">
        <v>657</v>
      </c>
      <c r="C10" s="33" t="s">
        <v>662</v>
      </c>
      <c r="D10" s="33" t="s">
        <v>668</v>
      </c>
      <c r="E10" s="166"/>
      <c r="F10" s="166"/>
      <c r="G10" s="166"/>
      <c r="H10" s="138" t="s">
        <v>866</v>
      </c>
      <c r="I10" s="35" t="s">
        <v>14</v>
      </c>
      <c r="J10" s="35">
        <v>3500</v>
      </c>
      <c r="K10" s="166"/>
      <c r="L10" s="35" t="s">
        <v>660</v>
      </c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</row>
    <row r="11" spans="1:32" ht="58.5" customHeight="1">
      <c r="A11" s="33">
        <v>9</v>
      </c>
      <c r="B11" s="33" t="s">
        <v>657</v>
      </c>
      <c r="C11" s="33" t="s">
        <v>662</v>
      </c>
      <c r="D11" s="33" t="s">
        <v>669</v>
      </c>
      <c r="E11" s="166"/>
      <c r="F11" s="166"/>
      <c r="G11" s="166"/>
      <c r="H11" s="139" t="s">
        <v>867</v>
      </c>
      <c r="I11" s="35" t="s">
        <v>14</v>
      </c>
      <c r="J11" s="35">
        <v>3500</v>
      </c>
      <c r="K11" s="166"/>
      <c r="L11" s="35" t="s">
        <v>660</v>
      </c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</row>
    <row r="12" spans="1:32" ht="58.5" customHeight="1">
      <c r="A12" s="33">
        <v>10</v>
      </c>
      <c r="B12" s="33" t="s">
        <v>657</v>
      </c>
      <c r="C12" s="33" t="s">
        <v>662</v>
      </c>
      <c r="D12" s="33" t="s">
        <v>670</v>
      </c>
      <c r="E12" s="166"/>
      <c r="F12" s="166"/>
      <c r="G12" s="166"/>
      <c r="H12" s="141" t="s">
        <v>868</v>
      </c>
      <c r="I12" s="35" t="s">
        <v>14</v>
      </c>
      <c r="J12" s="35">
        <v>3500</v>
      </c>
      <c r="K12" s="166"/>
      <c r="L12" s="35" t="s">
        <v>660</v>
      </c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</row>
    <row r="14" spans="1:32" ht="28.5">
      <c r="A14" s="48" t="s">
        <v>614</v>
      </c>
      <c r="B14" s="32"/>
      <c r="C14" s="32"/>
      <c r="D14" s="32"/>
      <c r="E14" s="32"/>
      <c r="F14" s="48" t="s">
        <v>620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</row>
    <row r="15" spans="1:32" ht="14.25">
      <c r="A15" s="48" t="s">
        <v>612</v>
      </c>
      <c r="B15" s="32"/>
      <c r="C15" s="48">
        <f>COUNT(A1:A100)</f>
        <v>10</v>
      </c>
      <c r="D15" s="48" t="s">
        <v>671</v>
      </c>
      <c r="E15" s="32"/>
      <c r="F15" s="48" t="s">
        <v>612</v>
      </c>
      <c r="G15" s="48">
        <f>COUNT(A1:A100)</f>
        <v>10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</row>
    <row r="16" spans="1:32" ht="87">
      <c r="A16" s="48" t="s">
        <v>652</v>
      </c>
      <c r="B16" s="32"/>
      <c r="C16" s="48">
        <f>COUNT(M3:M100)</f>
        <v>0</v>
      </c>
      <c r="D16" s="48" t="str">
        <f>IF((C16&gt;=ROUNDDOWN(($C$15*0.95),0)),"Conformité","Non-conformité")</f>
        <v>Non-conformité</v>
      </c>
      <c r="E16" s="32"/>
      <c r="F16" s="32"/>
      <c r="G16" s="48">
        <f>COUNT(W3:W100)</f>
        <v>0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</row>
    <row r="17" spans="1:7" ht="28.5">
      <c r="A17" s="48" t="s">
        <v>643</v>
      </c>
      <c r="B17" s="32"/>
      <c r="C17" s="48">
        <f>COUNT(N3:N100)</f>
        <v>0</v>
      </c>
      <c r="D17" s="48" t="str">
        <f>IF((C17&gt;=ROUNDDOWN(($C$15*0.95),0)),"Conformité","Non-conformité")</f>
        <v>Non-conformité</v>
      </c>
      <c r="E17" s="32"/>
      <c r="F17" s="32"/>
      <c r="G17" s="48">
        <f>COUNT(X3:X100)</f>
        <v>0</v>
      </c>
    </row>
    <row r="18" spans="1:7" ht="43.5">
      <c r="A18" s="48" t="s">
        <v>644</v>
      </c>
      <c r="B18" s="32"/>
      <c r="C18" s="48">
        <f>COUNT(O3:O100)</f>
        <v>0</v>
      </c>
      <c r="D18" s="48" t="str">
        <f>IF((C18&gt;=ROUNDDOWN(($C$15*0.95),0)),"Conformité","Non-conformité")</f>
        <v>Non-conformité</v>
      </c>
      <c r="E18" s="32"/>
      <c r="F18" s="32"/>
      <c r="G18" s="48">
        <f>COUNT(Y3:Y100)</f>
        <v>0</v>
      </c>
    </row>
    <row r="19" spans="1:7" ht="28.5">
      <c r="A19" s="48" t="s">
        <v>645</v>
      </c>
      <c r="B19" s="32"/>
      <c r="C19" s="48">
        <f>COUNT(P3:P100)</f>
        <v>0</v>
      </c>
      <c r="D19" s="191" t="str">
        <f aca="true" t="shared" si="0" ref="D19:D25">IF((C19&gt;=ROUNDDOWN(($C$15*0.95),0)),"Conformité","Non-conformité")</f>
        <v>Non-conformité</v>
      </c>
      <c r="E19" s="32"/>
      <c r="F19" s="32"/>
      <c r="G19" s="48">
        <f>COUNT(Z3:Z100)</f>
        <v>0</v>
      </c>
    </row>
    <row r="20" spans="1:7" ht="28.5">
      <c r="A20" s="48" t="s">
        <v>646</v>
      </c>
      <c r="B20" s="32"/>
      <c r="C20" s="48">
        <f>COUNT(Q3:Q100)</f>
        <v>0</v>
      </c>
      <c r="D20" s="191" t="str">
        <f t="shared" si="0"/>
        <v>Non-conformité</v>
      </c>
      <c r="E20" s="32"/>
      <c r="F20" s="32"/>
      <c r="G20" s="48">
        <f>COUNT(AA3:AA100)</f>
        <v>0</v>
      </c>
    </row>
    <row r="21" spans="1:7" ht="28.5">
      <c r="A21" s="48" t="s">
        <v>647</v>
      </c>
      <c r="B21" s="32"/>
      <c r="C21" s="48">
        <f>COUNT(R3:R100)</f>
        <v>0</v>
      </c>
      <c r="D21" s="191" t="str">
        <f t="shared" si="0"/>
        <v>Non-conformité</v>
      </c>
      <c r="E21" s="32"/>
      <c r="F21" s="32"/>
      <c r="G21" s="48">
        <f>COUNT(AB3:AB100)</f>
        <v>0</v>
      </c>
    </row>
    <row r="22" spans="1:7" ht="28.5">
      <c r="A22" s="48" t="s">
        <v>648</v>
      </c>
      <c r="B22" s="32"/>
      <c r="C22" s="48">
        <f>COUNT(S3:S100)</f>
        <v>0</v>
      </c>
      <c r="D22" s="191" t="str">
        <f t="shared" si="0"/>
        <v>Non-conformité</v>
      </c>
      <c r="E22" s="32"/>
      <c r="F22" s="32"/>
      <c r="G22" s="48">
        <f>COUNT(AC3:AC100)</f>
        <v>0</v>
      </c>
    </row>
    <row r="23" spans="1:7" ht="57.75">
      <c r="A23" s="48" t="s">
        <v>649</v>
      </c>
      <c r="B23" s="32"/>
      <c r="C23" s="48">
        <f>COUNT(T3:T100)</f>
        <v>0</v>
      </c>
      <c r="D23" s="191" t="str">
        <f t="shared" si="0"/>
        <v>Non-conformité</v>
      </c>
      <c r="E23" s="32"/>
      <c r="F23" s="32"/>
      <c r="G23" s="48">
        <f>COUNT(AD3:AD100)</f>
        <v>0</v>
      </c>
    </row>
    <row r="24" spans="1:7" ht="28.5">
      <c r="A24" s="48" t="s">
        <v>650</v>
      </c>
      <c r="B24" s="32"/>
      <c r="C24" s="48">
        <f>COUNT(U3:U100)</f>
        <v>0</v>
      </c>
      <c r="D24" s="191" t="str">
        <f t="shared" si="0"/>
        <v>Non-conformité</v>
      </c>
      <c r="E24" s="32"/>
      <c r="F24" s="32"/>
      <c r="G24" s="48">
        <f>COUNT(AE3:AE100)</f>
        <v>0</v>
      </c>
    </row>
    <row r="25" spans="1:7" ht="28.5">
      <c r="A25" s="48" t="s">
        <v>651</v>
      </c>
      <c r="B25" s="32"/>
      <c r="C25" s="48">
        <f>COUNT(V3:V100)</f>
        <v>0</v>
      </c>
      <c r="D25" s="191" t="str">
        <f t="shared" si="0"/>
        <v>Non-conformité</v>
      </c>
      <c r="E25" s="32"/>
      <c r="F25" s="32"/>
      <c r="G25" s="48">
        <f>COUNT(AF3:AF100)</f>
        <v>0</v>
      </c>
    </row>
  </sheetData>
  <sheetProtection password="C4E5" sheet="1"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3" scale="20" r:id="rId1"/>
  <headerFooter>
    <oddHeader>&amp;C&amp;A</oddHeader>
    <oddFooter>&amp;Lrévisée le: &amp;D&amp;CPage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F20"/>
  <sheetViews>
    <sheetView zoomScalePageLayoutView="0" workbookViewId="0" topLeftCell="E1">
      <selection activeCell="H3" activeCellId="2" sqref="D16 A3:D7 H3:J7"/>
    </sheetView>
  </sheetViews>
  <sheetFormatPr defaultColWidth="9.140625" defaultRowHeight="15"/>
  <cols>
    <col min="1" max="1" width="12.57421875" style="0" customWidth="1"/>
    <col min="2" max="2" width="15.140625" style="0" customWidth="1"/>
    <col min="3" max="3" width="40.00390625" style="0" customWidth="1"/>
    <col min="4" max="4" width="14.00390625" style="0" customWidth="1"/>
    <col min="5" max="5" width="18.7109375" style="0" customWidth="1"/>
    <col min="6" max="6" width="18.140625" style="0" customWidth="1"/>
    <col min="7" max="7" width="20.140625" style="0" customWidth="1"/>
    <col min="8" max="8" width="78.8515625" style="0" customWidth="1"/>
    <col min="9" max="9" width="23.7109375" style="0" customWidth="1"/>
    <col min="10" max="10" width="28.140625" style="0" customWidth="1"/>
    <col min="11" max="11" width="25.57421875" style="0" customWidth="1"/>
    <col min="12" max="12" width="36.57421875" style="0" customWidth="1"/>
    <col min="13" max="32" width="17.140625" style="0" customWidth="1"/>
  </cols>
  <sheetData>
    <row r="1" spans="1:32" ht="25.5">
      <c r="A1" s="44" t="s">
        <v>615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  <c r="M1" s="38" t="s">
        <v>420</v>
      </c>
      <c r="N1" s="39"/>
      <c r="O1" s="39"/>
      <c r="P1" s="39"/>
      <c r="Q1" s="39"/>
      <c r="R1" s="39"/>
      <c r="S1" s="39"/>
      <c r="T1" s="39"/>
      <c r="U1" s="39"/>
      <c r="V1" s="40"/>
      <c r="W1" s="41" t="s">
        <v>421</v>
      </c>
      <c r="X1" s="42"/>
      <c r="Y1" s="42"/>
      <c r="Z1" s="42"/>
      <c r="AA1" s="42"/>
      <c r="AB1" s="42"/>
      <c r="AC1" s="42"/>
      <c r="AD1" s="42"/>
      <c r="AE1" s="42"/>
      <c r="AF1" s="43"/>
    </row>
    <row r="2" spans="1:32" ht="87">
      <c r="A2" s="47" t="s">
        <v>411</v>
      </c>
      <c r="B2" s="47" t="s">
        <v>412</v>
      </c>
      <c r="C2" s="47" t="s">
        <v>413</v>
      </c>
      <c r="D2" s="47" t="s">
        <v>414</v>
      </c>
      <c r="E2" s="47" t="s">
        <v>617</v>
      </c>
      <c r="F2" s="47" t="s">
        <v>618</v>
      </c>
      <c r="G2" s="47" t="s">
        <v>619</v>
      </c>
      <c r="H2" s="47" t="s">
        <v>415</v>
      </c>
      <c r="I2" s="47" t="s">
        <v>416</v>
      </c>
      <c r="J2" s="47" t="s">
        <v>417</v>
      </c>
      <c r="K2" s="47" t="s">
        <v>418</v>
      </c>
      <c r="L2" s="47" t="s">
        <v>419</v>
      </c>
      <c r="M2" s="36" t="s">
        <v>632</v>
      </c>
      <c r="N2" s="36" t="s">
        <v>633</v>
      </c>
      <c r="O2" s="36" t="s">
        <v>634</v>
      </c>
      <c r="P2" s="36" t="s">
        <v>635</v>
      </c>
      <c r="Q2" s="36" t="s">
        <v>636</v>
      </c>
      <c r="R2" s="36" t="s">
        <v>637</v>
      </c>
      <c r="S2" s="36" t="s">
        <v>638</v>
      </c>
      <c r="T2" s="36" t="s">
        <v>639</v>
      </c>
      <c r="U2" s="36" t="s">
        <v>640</v>
      </c>
      <c r="V2" s="36" t="s">
        <v>616</v>
      </c>
      <c r="W2" s="37" t="s">
        <v>632</v>
      </c>
      <c r="X2" s="37" t="s">
        <v>633</v>
      </c>
      <c r="Y2" s="37" t="s">
        <v>634</v>
      </c>
      <c r="Z2" s="37" t="s">
        <v>635</v>
      </c>
      <c r="AA2" s="37" t="s">
        <v>636</v>
      </c>
      <c r="AB2" s="37" t="s">
        <v>637</v>
      </c>
      <c r="AC2" s="37" t="s">
        <v>641</v>
      </c>
      <c r="AD2" s="37" t="s">
        <v>422</v>
      </c>
      <c r="AE2" s="37" t="s">
        <v>423</v>
      </c>
      <c r="AF2" s="37" t="s">
        <v>616</v>
      </c>
    </row>
    <row r="3" spans="1:32" ht="58.5" customHeight="1">
      <c r="A3" s="140">
        <v>1</v>
      </c>
      <c r="B3" s="140" t="s">
        <v>962</v>
      </c>
      <c r="C3" s="140" t="s">
        <v>963</v>
      </c>
      <c r="D3" s="140" t="s">
        <v>964</v>
      </c>
      <c r="E3" s="34"/>
      <c r="F3" s="34"/>
      <c r="G3" s="34"/>
      <c r="H3" s="142" t="s">
        <v>973</v>
      </c>
      <c r="I3" s="136" t="s">
        <v>3</v>
      </c>
      <c r="J3" s="136">
        <v>15100</v>
      </c>
      <c r="K3" s="34"/>
      <c r="L3" s="136" t="str">
        <f>IF(K3&gt;=J3,"Compliance","Non-compliance")</f>
        <v>Non-compliance</v>
      </c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</row>
    <row r="4" spans="1:32" ht="58.5" customHeight="1">
      <c r="A4" s="140">
        <v>2</v>
      </c>
      <c r="B4" s="140" t="s">
        <v>962</v>
      </c>
      <c r="C4" s="140" t="s">
        <v>965</v>
      </c>
      <c r="D4" s="140" t="s">
        <v>966</v>
      </c>
      <c r="E4" s="34"/>
      <c r="F4" s="34"/>
      <c r="G4" s="34"/>
      <c r="H4" s="143" t="s">
        <v>974</v>
      </c>
      <c r="I4" s="136" t="s">
        <v>3</v>
      </c>
      <c r="J4" s="136">
        <v>30200</v>
      </c>
      <c r="K4" s="34"/>
      <c r="L4" s="136" t="str">
        <f>IF(K4&gt;=J4,"Compliance","Non-compliance")</f>
        <v>Non-compliance</v>
      </c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</row>
    <row r="5" spans="1:32" ht="58.5" customHeight="1">
      <c r="A5" s="140">
        <v>3</v>
      </c>
      <c r="B5" s="140" t="s">
        <v>962</v>
      </c>
      <c r="C5" s="140" t="s">
        <v>967</v>
      </c>
      <c r="D5" s="140" t="s">
        <v>968</v>
      </c>
      <c r="E5" s="34"/>
      <c r="F5" s="34"/>
      <c r="G5" s="34"/>
      <c r="H5" s="145" t="s">
        <v>975</v>
      </c>
      <c r="I5" s="136" t="s">
        <v>14</v>
      </c>
      <c r="J5" s="136">
        <v>19000</v>
      </c>
      <c r="K5" s="34"/>
      <c r="L5" s="136" t="str">
        <f>IF(K5&gt;=J5,"Compliance","Non-compliance")</f>
        <v>Non-compliance</v>
      </c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</row>
    <row r="6" spans="1:32" ht="58.5" customHeight="1">
      <c r="A6" s="140">
        <v>4</v>
      </c>
      <c r="B6" s="140" t="s">
        <v>962</v>
      </c>
      <c r="C6" s="140" t="s">
        <v>967</v>
      </c>
      <c r="D6" s="140" t="s">
        <v>969</v>
      </c>
      <c r="E6" s="34"/>
      <c r="F6" s="34"/>
      <c r="G6" s="34"/>
      <c r="H6" s="144" t="s">
        <v>976</v>
      </c>
      <c r="I6" s="136" t="s">
        <v>14</v>
      </c>
      <c r="J6" s="136">
        <v>19000</v>
      </c>
      <c r="K6" s="34"/>
      <c r="L6" s="136" t="str">
        <f>IF(K6&gt;=J6,"Compliance","Non-compliance")</f>
        <v>Non-compliance</v>
      </c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</row>
    <row r="7" spans="1:32" ht="58.5" customHeight="1">
      <c r="A7" s="140">
        <v>5</v>
      </c>
      <c r="B7" s="140" t="s">
        <v>962</v>
      </c>
      <c r="C7" s="140" t="s">
        <v>967</v>
      </c>
      <c r="D7" s="140" t="s">
        <v>970</v>
      </c>
      <c r="E7" s="34"/>
      <c r="F7" s="34"/>
      <c r="G7" s="34"/>
      <c r="H7" s="146" t="s">
        <v>977</v>
      </c>
      <c r="I7" s="136" t="s">
        <v>14</v>
      </c>
      <c r="J7" s="136">
        <v>19000</v>
      </c>
      <c r="K7" s="34"/>
      <c r="L7" s="136" t="str">
        <f>IF(K7&gt;=J7,"Compliance","Non-compliance")</f>
        <v>Non-compliance</v>
      </c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</row>
    <row r="9" spans="1:7" ht="28.5">
      <c r="A9" s="48" t="s">
        <v>614</v>
      </c>
      <c r="B9" s="32"/>
      <c r="C9" s="32"/>
      <c r="D9" s="32"/>
      <c r="E9" s="32"/>
      <c r="F9" s="48" t="s">
        <v>620</v>
      </c>
      <c r="G9" s="32"/>
    </row>
    <row r="10" spans="1:7" ht="14.25">
      <c r="A10" s="48" t="s">
        <v>612</v>
      </c>
      <c r="B10" s="32"/>
      <c r="C10" s="48">
        <f>COUNT(A1:A97)</f>
        <v>5</v>
      </c>
      <c r="D10" s="191" t="s">
        <v>1017</v>
      </c>
      <c r="E10" s="32"/>
      <c r="F10" s="48" t="s">
        <v>612</v>
      </c>
      <c r="G10" s="48">
        <f>COUNT(A1:A97)</f>
        <v>5</v>
      </c>
    </row>
    <row r="11" spans="1:7" ht="87">
      <c r="A11" s="48" t="s">
        <v>652</v>
      </c>
      <c r="B11" s="32"/>
      <c r="C11" s="48">
        <f>COUNT(M1:M97)</f>
        <v>0</v>
      </c>
      <c r="D11" s="48" t="str">
        <f>IF((C11&gt;=ROUNDDOWN(($C$10*0.95),0)),"Conformité","Non-conformité")</f>
        <v>Non-conformité</v>
      </c>
      <c r="E11" s="32"/>
      <c r="F11" s="32"/>
      <c r="G11" s="48">
        <f>COUNT(W1:W97)</f>
        <v>0</v>
      </c>
    </row>
    <row r="12" spans="1:7" ht="28.5">
      <c r="A12" s="48" t="s">
        <v>643</v>
      </c>
      <c r="B12" s="32"/>
      <c r="C12" s="48">
        <f>COUNT(N1:N97)</f>
        <v>0</v>
      </c>
      <c r="D12" s="48" t="str">
        <f>IF((C12&gt;=ROUNDDOWN(($C$10*0.95),0)),"Conformité","Non-conformité")</f>
        <v>Non-conformité</v>
      </c>
      <c r="E12" s="32"/>
      <c r="F12" s="32"/>
      <c r="G12" s="48">
        <f>COUNT(X1:X97)</f>
        <v>0</v>
      </c>
    </row>
    <row r="13" spans="1:7" ht="43.5">
      <c r="A13" s="48" t="s">
        <v>644</v>
      </c>
      <c r="B13" s="32"/>
      <c r="C13" s="48">
        <f>COUNT(O1:O97)</f>
        <v>0</v>
      </c>
      <c r="D13" s="48" t="str">
        <f>IF((C13&gt;=ROUNDDOWN(($C$10*0.95),0)),"Conformité","Non-conformité")</f>
        <v>Non-conformité</v>
      </c>
      <c r="E13" s="32"/>
      <c r="F13" s="32"/>
      <c r="G13" s="48">
        <f>COUNT(Y1:Y97)</f>
        <v>0</v>
      </c>
    </row>
    <row r="14" spans="1:7" ht="28.5">
      <c r="A14" s="48" t="s">
        <v>645</v>
      </c>
      <c r="B14" s="32"/>
      <c r="C14" s="48">
        <f>COUNT(P1:P97)</f>
        <v>0</v>
      </c>
      <c r="D14" s="191" t="str">
        <f aca="true" t="shared" si="0" ref="D14:D20">IF((C14&gt;=ROUNDDOWN(($C$10*0.95),0)),"Conformité","Non-conformité")</f>
        <v>Non-conformité</v>
      </c>
      <c r="E14" s="32"/>
      <c r="F14" s="32"/>
      <c r="G14" s="48">
        <f>COUNT(Z1:Z97)</f>
        <v>0</v>
      </c>
    </row>
    <row r="15" spans="1:7" ht="28.5">
      <c r="A15" s="48" t="s">
        <v>646</v>
      </c>
      <c r="B15" s="32"/>
      <c r="C15" s="48">
        <f>COUNT(Q1:Q97)</f>
        <v>0</v>
      </c>
      <c r="D15" s="191" t="str">
        <f t="shared" si="0"/>
        <v>Non-conformité</v>
      </c>
      <c r="E15" s="32"/>
      <c r="F15" s="32"/>
      <c r="G15" s="48">
        <f>COUNT(AA1:AA97)</f>
        <v>0</v>
      </c>
    </row>
    <row r="16" spans="1:7" ht="28.5">
      <c r="A16" s="48" t="s">
        <v>647</v>
      </c>
      <c r="B16" s="32"/>
      <c r="C16" s="48">
        <f>COUNT(R1:R97)</f>
        <v>0</v>
      </c>
      <c r="D16" s="191" t="str">
        <f t="shared" si="0"/>
        <v>Non-conformité</v>
      </c>
      <c r="E16" s="32"/>
      <c r="F16" s="32"/>
      <c r="G16" s="48">
        <f>COUNT(AB1:AB97)</f>
        <v>0</v>
      </c>
    </row>
    <row r="17" spans="1:7" ht="28.5">
      <c r="A17" s="48" t="s">
        <v>648</v>
      </c>
      <c r="B17" s="32"/>
      <c r="C17" s="48">
        <f>COUNT(S1:S97)</f>
        <v>0</v>
      </c>
      <c r="D17" s="191" t="str">
        <f t="shared" si="0"/>
        <v>Non-conformité</v>
      </c>
      <c r="E17" s="32"/>
      <c r="F17" s="32"/>
      <c r="G17" s="48">
        <f>COUNT(AC1:AC97)</f>
        <v>0</v>
      </c>
    </row>
    <row r="18" spans="1:7" ht="57.75">
      <c r="A18" s="48" t="s">
        <v>649</v>
      </c>
      <c r="B18" s="32"/>
      <c r="C18" s="48">
        <f>COUNT(T1:T97)</f>
        <v>0</v>
      </c>
      <c r="D18" s="191" t="str">
        <f t="shared" si="0"/>
        <v>Non-conformité</v>
      </c>
      <c r="E18" s="32"/>
      <c r="F18" s="32"/>
      <c r="G18" s="48">
        <f>COUNT(AD1:AD97)</f>
        <v>0</v>
      </c>
    </row>
    <row r="19" spans="1:7" ht="28.5">
      <c r="A19" s="48" t="s">
        <v>650</v>
      </c>
      <c r="B19" s="32"/>
      <c r="C19" s="48">
        <f>COUNT(U1:U97)</f>
        <v>0</v>
      </c>
      <c r="D19" s="191" t="str">
        <f t="shared" si="0"/>
        <v>Non-conformité</v>
      </c>
      <c r="E19" s="32"/>
      <c r="F19" s="32"/>
      <c r="G19" s="48">
        <f>COUNT(AE1:AE97)</f>
        <v>0</v>
      </c>
    </row>
    <row r="20" spans="1:7" ht="28.5">
      <c r="A20" s="48" t="s">
        <v>651</v>
      </c>
      <c r="B20" s="32"/>
      <c r="C20" s="48">
        <f>COUNT(V1:V97)</f>
        <v>0</v>
      </c>
      <c r="D20" s="191" t="str">
        <f t="shared" si="0"/>
        <v>Non-conformité</v>
      </c>
      <c r="E20" s="32"/>
      <c r="F20" s="32"/>
      <c r="G20" s="48">
        <f>COUNT(AF1:AF97)</f>
        <v>0</v>
      </c>
    </row>
  </sheetData>
  <sheetProtection password="C4E5" sheet="1"/>
  <conditionalFormatting sqref="M3:AF7 K3:K7 E3:G7">
    <cfRule type="expression" priority="1" dxfId="1" stopIfTrue="1">
      <formula>OR(ISNUMBER(E3),ISTEXT(E3))</formula>
    </cfRule>
    <cfRule type="expression" priority="2" dxfId="0" stopIfTrue="1">
      <formula>ISBLANK(E3)</formula>
    </cfRule>
  </conditionalFormatting>
  <dataValidations count="1">
    <dataValidation type="list" allowBlank="1" showInputMessage="1" showErrorMessage="1" sqref="K3:K7">
      <formula1>Evaluation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3" scale="20" r:id="rId1"/>
  <headerFooter>
    <oddHeader>&amp;C&amp;A</oddHeader>
    <oddFooter>&amp;Lrévisée le: &amp;D&amp;CPage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F29"/>
  <sheetViews>
    <sheetView zoomScalePageLayoutView="0" workbookViewId="0" topLeftCell="E5">
      <selection activeCell="H3" activeCellId="2" sqref="D20:D29 A3:D16 H3:J16"/>
    </sheetView>
  </sheetViews>
  <sheetFormatPr defaultColWidth="9.140625" defaultRowHeight="15"/>
  <cols>
    <col min="1" max="1" width="12.57421875" style="147" customWidth="1"/>
    <col min="2" max="2" width="15.140625" style="147" customWidth="1"/>
    <col min="3" max="3" width="40.00390625" style="147" customWidth="1"/>
    <col min="4" max="4" width="19.140625" style="147" customWidth="1"/>
    <col min="5" max="5" width="19.28125" style="147" customWidth="1"/>
    <col min="6" max="6" width="17.57421875" style="147" customWidth="1"/>
    <col min="7" max="7" width="18.8515625" style="147" customWidth="1"/>
    <col min="8" max="8" width="40.7109375" style="147" customWidth="1"/>
    <col min="9" max="9" width="23.7109375" style="147" customWidth="1"/>
    <col min="10" max="10" width="28.140625" style="147" customWidth="1"/>
    <col min="11" max="11" width="25.57421875" style="147" customWidth="1"/>
    <col min="12" max="12" width="36.57421875" style="147" customWidth="1"/>
    <col min="13" max="32" width="17.140625" style="147" customWidth="1"/>
    <col min="33" max="16384" width="8.7109375" style="147" customWidth="1"/>
  </cols>
  <sheetData>
    <row r="1" spans="1:32" ht="25.5">
      <c r="A1" s="57" t="s">
        <v>615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9"/>
      <c r="M1" s="51" t="s">
        <v>420</v>
      </c>
      <c r="N1" s="52"/>
      <c r="O1" s="52"/>
      <c r="P1" s="52"/>
      <c r="Q1" s="52"/>
      <c r="R1" s="52"/>
      <c r="S1" s="52"/>
      <c r="T1" s="52"/>
      <c r="U1" s="52"/>
      <c r="V1" s="53"/>
      <c r="W1" s="54" t="s">
        <v>421</v>
      </c>
      <c r="X1" s="55"/>
      <c r="Y1" s="55"/>
      <c r="Z1" s="55"/>
      <c r="AA1" s="55"/>
      <c r="AB1" s="55"/>
      <c r="AC1" s="55"/>
      <c r="AD1" s="55"/>
      <c r="AE1" s="55"/>
      <c r="AF1" s="56"/>
    </row>
    <row r="2" spans="1:32" ht="87">
      <c r="A2" s="60" t="s">
        <v>411</v>
      </c>
      <c r="B2" s="60" t="s">
        <v>412</v>
      </c>
      <c r="C2" s="60" t="s">
        <v>413</v>
      </c>
      <c r="D2" s="60" t="s">
        <v>414</v>
      </c>
      <c r="E2" s="60" t="s">
        <v>617</v>
      </c>
      <c r="F2" s="60" t="s">
        <v>618</v>
      </c>
      <c r="G2" s="60" t="s">
        <v>619</v>
      </c>
      <c r="H2" s="60" t="s">
        <v>415</v>
      </c>
      <c r="I2" s="60" t="s">
        <v>416</v>
      </c>
      <c r="J2" s="60" t="s">
        <v>417</v>
      </c>
      <c r="K2" s="60" t="s">
        <v>418</v>
      </c>
      <c r="L2" s="60" t="s">
        <v>419</v>
      </c>
      <c r="M2" s="49" t="s">
        <v>632</v>
      </c>
      <c r="N2" s="49" t="s">
        <v>633</v>
      </c>
      <c r="O2" s="49" t="s">
        <v>634</v>
      </c>
      <c r="P2" s="49" t="s">
        <v>635</v>
      </c>
      <c r="Q2" s="49" t="s">
        <v>636</v>
      </c>
      <c r="R2" s="49" t="s">
        <v>637</v>
      </c>
      <c r="S2" s="49" t="s">
        <v>638</v>
      </c>
      <c r="T2" s="49" t="s">
        <v>639</v>
      </c>
      <c r="U2" s="49" t="s">
        <v>640</v>
      </c>
      <c r="V2" s="49" t="s">
        <v>616</v>
      </c>
      <c r="W2" s="50" t="s">
        <v>632</v>
      </c>
      <c r="X2" s="50" t="s">
        <v>633</v>
      </c>
      <c r="Y2" s="50" t="s">
        <v>634</v>
      </c>
      <c r="Z2" s="50" t="s">
        <v>635</v>
      </c>
      <c r="AA2" s="50" t="s">
        <v>636</v>
      </c>
      <c r="AB2" s="50" t="s">
        <v>637</v>
      </c>
      <c r="AC2" s="50" t="s">
        <v>641</v>
      </c>
      <c r="AD2" s="50" t="s">
        <v>422</v>
      </c>
      <c r="AE2" s="50" t="s">
        <v>423</v>
      </c>
      <c r="AF2" s="50" t="s">
        <v>616</v>
      </c>
    </row>
    <row r="3" spans="1:32" ht="58.5" customHeight="1">
      <c r="A3" s="140">
        <v>1</v>
      </c>
      <c r="B3" s="151" t="s">
        <v>979</v>
      </c>
      <c r="C3" s="151" t="s">
        <v>980</v>
      </c>
      <c r="D3" s="151" t="s">
        <v>986</v>
      </c>
      <c r="E3" s="34"/>
      <c r="F3" s="34"/>
      <c r="G3" s="34"/>
      <c r="H3" s="195" t="s">
        <v>881</v>
      </c>
      <c r="I3" s="152" t="s">
        <v>3</v>
      </c>
      <c r="J3" s="152">
        <v>20000</v>
      </c>
      <c r="K3" s="34"/>
      <c r="L3" s="148" t="str">
        <f aca="true" t="shared" si="0" ref="L3:L16">IF(K3&gt;=J3,"Compliance","Non-compliance")</f>
        <v>Non-compliance</v>
      </c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</row>
    <row r="4" spans="1:32" ht="58.5" customHeight="1">
      <c r="A4" s="140">
        <v>2</v>
      </c>
      <c r="B4" s="151" t="s">
        <v>979</v>
      </c>
      <c r="C4" s="151" t="s">
        <v>981</v>
      </c>
      <c r="D4" s="151" t="s">
        <v>987</v>
      </c>
      <c r="E4" s="34"/>
      <c r="F4" s="34"/>
      <c r="G4" s="34"/>
      <c r="H4" s="140" t="s">
        <v>881</v>
      </c>
      <c r="I4" s="152" t="s">
        <v>3</v>
      </c>
      <c r="J4" s="152">
        <v>20000</v>
      </c>
      <c r="K4" s="34"/>
      <c r="L4" s="148" t="str">
        <f t="shared" si="0"/>
        <v>Non-compliance</v>
      </c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</row>
    <row r="5" spans="1:32" ht="58.5" customHeight="1">
      <c r="A5" s="140">
        <v>3</v>
      </c>
      <c r="B5" s="151" t="s">
        <v>979</v>
      </c>
      <c r="C5" s="151" t="s">
        <v>982</v>
      </c>
      <c r="D5" s="151" t="s">
        <v>988</v>
      </c>
      <c r="E5" s="34"/>
      <c r="F5" s="34"/>
      <c r="G5" s="34"/>
      <c r="H5" s="140" t="s">
        <v>1001</v>
      </c>
      <c r="I5" s="152" t="s">
        <v>14</v>
      </c>
      <c r="J5" s="152">
        <v>5200</v>
      </c>
      <c r="K5" s="34"/>
      <c r="L5" s="148" t="str">
        <f t="shared" si="0"/>
        <v>Non-compliance</v>
      </c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</row>
    <row r="6" spans="1:32" ht="58.5" customHeight="1">
      <c r="A6" s="195">
        <v>4</v>
      </c>
      <c r="B6" s="151" t="s">
        <v>979</v>
      </c>
      <c r="C6" s="151" t="s">
        <v>982</v>
      </c>
      <c r="D6" s="151" t="s">
        <v>989</v>
      </c>
      <c r="E6" s="34"/>
      <c r="F6" s="34"/>
      <c r="G6" s="34"/>
      <c r="H6" s="140" t="s">
        <v>1002</v>
      </c>
      <c r="I6" s="182" t="s">
        <v>14</v>
      </c>
      <c r="J6" s="152">
        <v>4600</v>
      </c>
      <c r="K6" s="34"/>
      <c r="L6" s="148" t="str">
        <f t="shared" si="0"/>
        <v>Non-compliance</v>
      </c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</row>
    <row r="7" spans="1:32" ht="58.5" customHeight="1">
      <c r="A7" s="195">
        <v>5</v>
      </c>
      <c r="B7" s="151" t="s">
        <v>979</v>
      </c>
      <c r="C7" s="151" t="s">
        <v>982</v>
      </c>
      <c r="D7" s="151" t="s">
        <v>990</v>
      </c>
      <c r="E7" s="34"/>
      <c r="F7" s="34"/>
      <c r="G7" s="34"/>
      <c r="H7" s="140" t="s">
        <v>1003</v>
      </c>
      <c r="I7" s="152" t="s">
        <v>14</v>
      </c>
      <c r="J7" s="152">
        <v>4600</v>
      </c>
      <c r="K7" s="34"/>
      <c r="L7" s="148" t="str">
        <f t="shared" si="0"/>
        <v>Non-compliance</v>
      </c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</row>
    <row r="8" spans="1:32" ht="58.5" customHeight="1">
      <c r="A8" s="195">
        <v>6</v>
      </c>
      <c r="B8" s="151" t="s">
        <v>979</v>
      </c>
      <c r="C8" s="151" t="s">
        <v>982</v>
      </c>
      <c r="D8" s="151" t="s">
        <v>991</v>
      </c>
      <c r="E8" s="34"/>
      <c r="F8" s="34"/>
      <c r="G8" s="34"/>
      <c r="H8" s="140" t="s">
        <v>1004</v>
      </c>
      <c r="I8" s="152" t="s">
        <v>14</v>
      </c>
      <c r="J8" s="152">
        <v>4600</v>
      </c>
      <c r="K8" s="34"/>
      <c r="L8" s="148" t="str">
        <f t="shared" si="0"/>
        <v>Non-compliance</v>
      </c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</row>
    <row r="9" spans="1:32" ht="58.5" customHeight="1">
      <c r="A9" s="195">
        <v>7</v>
      </c>
      <c r="B9" s="151" t="s">
        <v>979</v>
      </c>
      <c r="C9" s="195" t="s">
        <v>1118</v>
      </c>
      <c r="D9" s="151" t="s">
        <v>992</v>
      </c>
      <c r="E9" s="34"/>
      <c r="F9" s="34"/>
      <c r="G9" s="34"/>
      <c r="H9" s="140" t="s">
        <v>830</v>
      </c>
      <c r="I9" s="152" t="s">
        <v>3</v>
      </c>
      <c r="J9" s="152">
        <v>25000</v>
      </c>
      <c r="K9" s="34"/>
      <c r="L9" s="148" t="str">
        <f t="shared" si="0"/>
        <v>Non-compliance</v>
      </c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</row>
    <row r="10" spans="1:32" ht="58.5" customHeight="1">
      <c r="A10" s="195">
        <v>8</v>
      </c>
      <c r="B10" s="151" t="s">
        <v>979</v>
      </c>
      <c r="C10" s="151" t="s">
        <v>983</v>
      </c>
      <c r="D10" s="181" t="s">
        <v>993</v>
      </c>
      <c r="E10" s="34"/>
      <c r="F10" s="34"/>
      <c r="G10" s="34"/>
      <c r="H10" s="140" t="s">
        <v>881</v>
      </c>
      <c r="I10" s="152" t="s">
        <v>3</v>
      </c>
      <c r="J10" s="152">
        <v>20000</v>
      </c>
      <c r="K10" s="34"/>
      <c r="L10" s="148" t="str">
        <f t="shared" si="0"/>
        <v>Non-compliance</v>
      </c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</row>
    <row r="11" spans="1:32" s="149" customFormat="1" ht="58.5" customHeight="1">
      <c r="A11" s="195">
        <v>9</v>
      </c>
      <c r="B11" s="151" t="s">
        <v>979</v>
      </c>
      <c r="C11" s="151" t="s">
        <v>984</v>
      </c>
      <c r="D11" s="151" t="s">
        <v>994</v>
      </c>
      <c r="E11" s="34"/>
      <c r="F11" s="34"/>
      <c r="G11" s="34"/>
      <c r="H11" s="140" t="s">
        <v>844</v>
      </c>
      <c r="I11" s="152" t="s">
        <v>14</v>
      </c>
      <c r="J11" s="152">
        <v>10000</v>
      </c>
      <c r="K11" s="34"/>
      <c r="L11" s="155" t="str">
        <f t="shared" si="0"/>
        <v>Non-compliance</v>
      </c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</row>
    <row r="12" spans="1:32" s="149" customFormat="1" ht="58.5" customHeight="1">
      <c r="A12" s="195">
        <v>10</v>
      </c>
      <c r="B12" s="151" t="s">
        <v>979</v>
      </c>
      <c r="C12" s="151" t="s">
        <v>984</v>
      </c>
      <c r="D12" s="151" t="s">
        <v>995</v>
      </c>
      <c r="E12" s="34"/>
      <c r="F12" s="34"/>
      <c r="G12" s="34"/>
      <c r="H12" s="140" t="s">
        <v>845</v>
      </c>
      <c r="I12" s="152" t="s">
        <v>14</v>
      </c>
      <c r="J12" s="152">
        <v>10000</v>
      </c>
      <c r="K12" s="34"/>
      <c r="L12" s="155" t="str">
        <f t="shared" si="0"/>
        <v>Non-compliance</v>
      </c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</row>
    <row r="13" spans="1:32" s="150" customFormat="1" ht="58.5" customHeight="1">
      <c r="A13" s="195">
        <v>11</v>
      </c>
      <c r="B13" s="151" t="s">
        <v>979</v>
      </c>
      <c r="C13" s="151" t="s">
        <v>984</v>
      </c>
      <c r="D13" s="151" t="s">
        <v>996</v>
      </c>
      <c r="E13" s="34"/>
      <c r="F13" s="34"/>
      <c r="G13" s="34"/>
      <c r="H13" s="140" t="s">
        <v>846</v>
      </c>
      <c r="I13" s="152" t="s">
        <v>14</v>
      </c>
      <c r="J13" s="152">
        <v>10000</v>
      </c>
      <c r="K13" s="34"/>
      <c r="L13" s="155" t="str">
        <f t="shared" si="0"/>
        <v>Non-compliance</v>
      </c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</row>
    <row r="14" spans="1:32" s="150" customFormat="1" ht="58.5" customHeight="1">
      <c r="A14" s="195">
        <v>12</v>
      </c>
      <c r="B14" s="151" t="s">
        <v>979</v>
      </c>
      <c r="C14" s="151" t="s">
        <v>984</v>
      </c>
      <c r="D14" s="151" t="s">
        <v>997</v>
      </c>
      <c r="E14" s="34"/>
      <c r="F14" s="34"/>
      <c r="G14" s="34"/>
      <c r="H14" s="140" t="s">
        <v>1005</v>
      </c>
      <c r="I14" s="152" t="s">
        <v>14</v>
      </c>
      <c r="J14" s="152">
        <v>10000</v>
      </c>
      <c r="K14" s="34"/>
      <c r="L14" s="155" t="str">
        <f t="shared" si="0"/>
        <v>Non-compliance</v>
      </c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</row>
    <row r="15" spans="1:32" s="150" customFormat="1" ht="58.5" customHeight="1">
      <c r="A15" s="195">
        <v>13</v>
      </c>
      <c r="B15" s="151" t="s">
        <v>979</v>
      </c>
      <c r="C15" s="151" t="s">
        <v>985</v>
      </c>
      <c r="D15" s="151" t="s">
        <v>998</v>
      </c>
      <c r="E15" s="34"/>
      <c r="F15" s="34"/>
      <c r="G15" s="34"/>
      <c r="H15" s="140" t="s">
        <v>1006</v>
      </c>
      <c r="I15" s="152" t="s">
        <v>3</v>
      </c>
      <c r="J15" s="152">
        <v>37500</v>
      </c>
      <c r="K15" s="34"/>
      <c r="L15" s="155" t="str">
        <f t="shared" si="0"/>
        <v>Non-compliance</v>
      </c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</row>
    <row r="16" spans="1:32" s="149" customFormat="1" ht="58.5" customHeight="1">
      <c r="A16" s="195">
        <v>14</v>
      </c>
      <c r="B16" s="151" t="s">
        <v>979</v>
      </c>
      <c r="C16" s="151" t="s">
        <v>999</v>
      </c>
      <c r="D16" s="151" t="s">
        <v>1000</v>
      </c>
      <c r="E16" s="34"/>
      <c r="F16" s="34"/>
      <c r="G16" s="34"/>
      <c r="H16" s="140" t="s">
        <v>830</v>
      </c>
      <c r="I16" s="152" t="s">
        <v>3</v>
      </c>
      <c r="J16" s="152">
        <v>25000</v>
      </c>
      <c r="K16" s="34"/>
      <c r="L16" s="155" t="str">
        <f t="shared" si="0"/>
        <v>Non-compliance</v>
      </c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</row>
    <row r="18" spans="1:6" ht="28.5">
      <c r="A18" s="48" t="s">
        <v>614</v>
      </c>
      <c r="F18" s="48" t="s">
        <v>620</v>
      </c>
    </row>
    <row r="19" spans="1:7" ht="14.25">
      <c r="A19" s="48" t="s">
        <v>612</v>
      </c>
      <c r="C19" s="48">
        <f>COUNT(A1:A99)</f>
        <v>14</v>
      </c>
      <c r="D19" s="191" t="s">
        <v>1119</v>
      </c>
      <c r="F19" s="48" t="s">
        <v>612</v>
      </c>
      <c r="G19" s="48">
        <f>COUNT(A1:A99)</f>
        <v>14</v>
      </c>
    </row>
    <row r="20" spans="1:7" ht="87">
      <c r="A20" s="48" t="s">
        <v>652</v>
      </c>
      <c r="C20" s="48">
        <f>COUNT(M1:M99)</f>
        <v>0</v>
      </c>
      <c r="D20" s="48" t="str">
        <f>IF((C20&gt;=ROUNDDOWN(($C$19*0.95),0)),"Conformité","Non-conformité")</f>
        <v>Non-conformité</v>
      </c>
      <c r="G20" s="48">
        <f>COUNT(W1:W99)</f>
        <v>0</v>
      </c>
    </row>
    <row r="21" spans="1:7" ht="28.5">
      <c r="A21" s="48" t="s">
        <v>643</v>
      </c>
      <c r="C21" s="48">
        <f>COUNT(N1:N99)</f>
        <v>0</v>
      </c>
      <c r="D21" s="48" t="str">
        <f>IF((C21&gt;=ROUNDDOWN(($C$19*0.95),0)),"Conformité","Non-conformité")</f>
        <v>Non-conformité</v>
      </c>
      <c r="G21" s="48">
        <f>COUNT(X1:X99)</f>
        <v>0</v>
      </c>
    </row>
    <row r="22" spans="1:7" ht="43.5">
      <c r="A22" s="48" t="s">
        <v>644</v>
      </c>
      <c r="C22" s="48">
        <f>COUNT(O1:O99)</f>
        <v>0</v>
      </c>
      <c r="D22" s="48" t="str">
        <f>IF((C22&gt;=ROUNDDOWN(($C$19*0.95),0)),"Conformité","Non-conformité")</f>
        <v>Non-conformité</v>
      </c>
      <c r="G22" s="48">
        <f>COUNT(Y1:Y99)</f>
        <v>0</v>
      </c>
    </row>
    <row r="23" spans="1:7" ht="28.5">
      <c r="A23" s="48" t="s">
        <v>645</v>
      </c>
      <c r="C23" s="48">
        <f>COUNT(P1:P99)</f>
        <v>0</v>
      </c>
      <c r="D23" s="191" t="str">
        <f aca="true" t="shared" si="1" ref="D23:D29">IF((C23&gt;=ROUNDDOWN(($C$19*0.95),0)),"Conformité","Non-conformité")</f>
        <v>Non-conformité</v>
      </c>
      <c r="G23" s="48">
        <f>COUNT(Z1:Z99)</f>
        <v>0</v>
      </c>
    </row>
    <row r="24" spans="1:7" ht="28.5">
      <c r="A24" s="48" t="s">
        <v>646</v>
      </c>
      <c r="C24" s="48">
        <f>COUNT(Q1:Q99)</f>
        <v>0</v>
      </c>
      <c r="D24" s="191" t="str">
        <f t="shared" si="1"/>
        <v>Non-conformité</v>
      </c>
      <c r="G24" s="48">
        <f>COUNT(AA1:AA99)</f>
        <v>0</v>
      </c>
    </row>
    <row r="25" spans="1:7" ht="28.5">
      <c r="A25" s="48" t="s">
        <v>647</v>
      </c>
      <c r="C25" s="48">
        <f>COUNT(R1:R99)</f>
        <v>0</v>
      </c>
      <c r="D25" s="191" t="str">
        <f t="shared" si="1"/>
        <v>Non-conformité</v>
      </c>
      <c r="G25" s="48">
        <f>COUNT(AB1:AB99)</f>
        <v>0</v>
      </c>
    </row>
    <row r="26" spans="1:7" ht="28.5">
      <c r="A26" s="48" t="s">
        <v>648</v>
      </c>
      <c r="C26" s="48">
        <f>COUNT(S1:S99)</f>
        <v>0</v>
      </c>
      <c r="D26" s="191" t="str">
        <f t="shared" si="1"/>
        <v>Non-conformité</v>
      </c>
      <c r="G26" s="48">
        <f>COUNT(AC1:AC99)</f>
        <v>0</v>
      </c>
    </row>
    <row r="27" spans="1:7" ht="57.75">
      <c r="A27" s="48" t="s">
        <v>649</v>
      </c>
      <c r="C27" s="48">
        <f>COUNT(T1:T99)</f>
        <v>0</v>
      </c>
      <c r="D27" s="191" t="str">
        <f t="shared" si="1"/>
        <v>Non-conformité</v>
      </c>
      <c r="G27" s="48">
        <f>COUNT(AD1:AD99)</f>
        <v>0</v>
      </c>
    </row>
    <row r="28" spans="1:7" ht="28.5">
      <c r="A28" s="48" t="s">
        <v>650</v>
      </c>
      <c r="C28" s="48">
        <f>COUNT(U1:U99)</f>
        <v>0</v>
      </c>
      <c r="D28" s="191" t="str">
        <f t="shared" si="1"/>
        <v>Non-conformité</v>
      </c>
      <c r="G28" s="48">
        <f>COUNT(AE1:AE99)</f>
        <v>0</v>
      </c>
    </row>
    <row r="29" spans="1:7" ht="28.5">
      <c r="A29" s="48" t="s">
        <v>651</v>
      </c>
      <c r="C29" s="48">
        <f>COUNT(V1:V99)</f>
        <v>0</v>
      </c>
      <c r="D29" s="191" t="str">
        <f t="shared" si="1"/>
        <v>Non-conformité</v>
      </c>
      <c r="G29" s="48">
        <f>COUNT(AF1:AF99)</f>
        <v>0</v>
      </c>
    </row>
  </sheetData>
  <sheetProtection password="C4E5" sheet="1"/>
  <conditionalFormatting sqref="M3:AF16 K3:K16 E3:G16">
    <cfRule type="expression" priority="1" dxfId="1" stopIfTrue="1">
      <formula>OR(ISNUMBER(E3),ISTEXT(E3))</formula>
    </cfRule>
    <cfRule type="expression" priority="2" dxfId="0" stopIfTrue="1">
      <formula>ISBLANK(E3)</formula>
    </cfRule>
  </conditionalFormatting>
  <dataValidations count="1">
    <dataValidation type="list" allowBlank="1" showInputMessage="1" showErrorMessage="1" sqref="K3:K16">
      <formula1>Evaluation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3" scale="20" r:id="rId1"/>
  <headerFooter>
    <oddHeader>&amp;C&amp;A</oddHeader>
    <oddFooter>&amp;Lrévisée le: &amp;D&amp;CPage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F20"/>
  <sheetViews>
    <sheetView tabSelected="1" zoomScalePageLayoutView="0" workbookViewId="0" topLeftCell="E4">
      <selection activeCell="H3" activeCellId="2" sqref="D20 A3:D7 H3:J7"/>
    </sheetView>
  </sheetViews>
  <sheetFormatPr defaultColWidth="9.140625" defaultRowHeight="15"/>
  <cols>
    <col min="1" max="1" width="12.57421875" style="153" customWidth="1"/>
    <col min="2" max="2" width="15.140625" style="153" customWidth="1"/>
    <col min="3" max="3" width="40.00390625" style="153" customWidth="1"/>
    <col min="4" max="4" width="19.140625" style="153" customWidth="1"/>
    <col min="5" max="5" width="20.140625" style="153" customWidth="1"/>
    <col min="6" max="6" width="20.00390625" style="153" customWidth="1"/>
    <col min="7" max="7" width="20.28125" style="153" customWidth="1"/>
    <col min="8" max="8" width="40.7109375" style="153" customWidth="1"/>
    <col min="9" max="9" width="23.7109375" style="153" customWidth="1"/>
    <col min="10" max="10" width="28.140625" style="153" customWidth="1"/>
    <col min="11" max="11" width="25.57421875" style="153" customWidth="1"/>
    <col min="12" max="12" width="36.57421875" style="153" customWidth="1"/>
    <col min="13" max="32" width="17.140625" style="153" customWidth="1"/>
    <col min="33" max="16384" width="8.7109375" style="153" customWidth="1"/>
  </cols>
  <sheetData>
    <row r="1" spans="1:32" ht="25.5">
      <c r="A1" s="57" t="s">
        <v>615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9"/>
      <c r="M1" s="51" t="s">
        <v>420</v>
      </c>
      <c r="N1" s="52"/>
      <c r="O1" s="52"/>
      <c r="P1" s="52"/>
      <c r="Q1" s="52"/>
      <c r="R1" s="52"/>
      <c r="S1" s="52"/>
      <c r="T1" s="52"/>
      <c r="U1" s="52"/>
      <c r="V1" s="53"/>
      <c r="W1" s="54" t="s">
        <v>421</v>
      </c>
      <c r="X1" s="55"/>
      <c r="Y1" s="55"/>
      <c r="Z1" s="55"/>
      <c r="AA1" s="55"/>
      <c r="AB1" s="55"/>
      <c r="AC1" s="55"/>
      <c r="AD1" s="55"/>
      <c r="AE1" s="55"/>
      <c r="AF1" s="56"/>
    </row>
    <row r="2" spans="1:32" ht="87">
      <c r="A2" s="60" t="s">
        <v>411</v>
      </c>
      <c r="B2" s="60" t="s">
        <v>412</v>
      </c>
      <c r="C2" s="60" t="s">
        <v>413</v>
      </c>
      <c r="D2" s="60" t="s">
        <v>414</v>
      </c>
      <c r="E2" s="60" t="s">
        <v>617</v>
      </c>
      <c r="F2" s="60" t="s">
        <v>618</v>
      </c>
      <c r="G2" s="60" t="s">
        <v>619</v>
      </c>
      <c r="H2" s="60" t="s">
        <v>415</v>
      </c>
      <c r="I2" s="60" t="s">
        <v>416</v>
      </c>
      <c r="J2" s="60" t="s">
        <v>417</v>
      </c>
      <c r="K2" s="60" t="s">
        <v>418</v>
      </c>
      <c r="L2" s="60" t="s">
        <v>419</v>
      </c>
      <c r="M2" s="49" t="s">
        <v>632</v>
      </c>
      <c r="N2" s="49" t="s">
        <v>633</v>
      </c>
      <c r="O2" s="49" t="s">
        <v>634</v>
      </c>
      <c r="P2" s="49" t="s">
        <v>635</v>
      </c>
      <c r="Q2" s="49" t="s">
        <v>636</v>
      </c>
      <c r="R2" s="49" t="s">
        <v>637</v>
      </c>
      <c r="S2" s="49" t="s">
        <v>638</v>
      </c>
      <c r="T2" s="49" t="s">
        <v>639</v>
      </c>
      <c r="U2" s="49" t="s">
        <v>640</v>
      </c>
      <c r="V2" s="49" t="s">
        <v>616</v>
      </c>
      <c r="W2" s="50" t="s">
        <v>632</v>
      </c>
      <c r="X2" s="50" t="s">
        <v>633</v>
      </c>
      <c r="Y2" s="50" t="s">
        <v>634</v>
      </c>
      <c r="Z2" s="50" t="s">
        <v>635</v>
      </c>
      <c r="AA2" s="50" t="s">
        <v>636</v>
      </c>
      <c r="AB2" s="50" t="s">
        <v>637</v>
      </c>
      <c r="AC2" s="50" t="s">
        <v>641</v>
      </c>
      <c r="AD2" s="50" t="s">
        <v>422</v>
      </c>
      <c r="AE2" s="50" t="s">
        <v>423</v>
      </c>
      <c r="AF2" s="50" t="s">
        <v>616</v>
      </c>
    </row>
    <row r="3" spans="1:32" ht="58.5" customHeight="1">
      <c r="A3" s="154">
        <v>1</v>
      </c>
      <c r="B3" s="154" t="s">
        <v>1007</v>
      </c>
      <c r="C3" s="154" t="s">
        <v>1008</v>
      </c>
      <c r="D3" s="154" t="s">
        <v>1009</v>
      </c>
      <c r="E3" s="34"/>
      <c r="F3" s="34"/>
      <c r="G3" s="34"/>
      <c r="H3" s="156" t="s">
        <v>1015</v>
      </c>
      <c r="I3" s="155" t="s">
        <v>3</v>
      </c>
      <c r="J3" s="155">
        <v>36000</v>
      </c>
      <c r="K3" s="34"/>
      <c r="L3" s="155" t="str">
        <f>IF(K3&gt;=J3,"Compliance","Non-compliance")</f>
        <v>Non-compliance</v>
      </c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</row>
    <row r="4" spans="1:32" ht="58.5" customHeight="1">
      <c r="A4" s="154">
        <v>2</v>
      </c>
      <c r="B4" s="154" t="s">
        <v>1007</v>
      </c>
      <c r="C4" s="154" t="s">
        <v>1010</v>
      </c>
      <c r="D4" s="154" t="s">
        <v>1011</v>
      </c>
      <c r="E4" s="34"/>
      <c r="F4" s="34"/>
      <c r="G4" s="34"/>
      <c r="H4" s="157" t="s">
        <v>827</v>
      </c>
      <c r="I4" s="155" t="s">
        <v>14</v>
      </c>
      <c r="J4" s="155">
        <v>15000</v>
      </c>
      <c r="K4" s="34"/>
      <c r="L4" s="155" t="str">
        <f>IF(K4&gt;=J4,"Compliance","Non-compliance")</f>
        <v>Non-compliance</v>
      </c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</row>
    <row r="5" spans="1:32" ht="58.5" customHeight="1">
      <c r="A5" s="154">
        <v>3</v>
      </c>
      <c r="B5" s="154" t="s">
        <v>1007</v>
      </c>
      <c r="C5" s="154" t="s">
        <v>1010</v>
      </c>
      <c r="D5" s="154" t="s">
        <v>1012</v>
      </c>
      <c r="E5" s="34"/>
      <c r="F5" s="34"/>
      <c r="G5" s="34"/>
      <c r="H5" s="158" t="s">
        <v>825</v>
      </c>
      <c r="I5" s="155" t="s">
        <v>14</v>
      </c>
      <c r="J5" s="155">
        <v>11500</v>
      </c>
      <c r="K5" s="34"/>
      <c r="L5" s="155" t="str">
        <f>IF(K5&gt;=J5,"Compliance","Non-compliance")</f>
        <v>Non-compliance</v>
      </c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</row>
    <row r="6" spans="1:32" ht="58.5" customHeight="1">
      <c r="A6" s="154">
        <v>4</v>
      </c>
      <c r="B6" s="154" t="s">
        <v>1007</v>
      </c>
      <c r="C6" s="154" t="s">
        <v>1010</v>
      </c>
      <c r="D6" s="154" t="s">
        <v>1013</v>
      </c>
      <c r="E6" s="34"/>
      <c r="F6" s="34"/>
      <c r="G6" s="34"/>
      <c r="H6" s="157" t="s">
        <v>826</v>
      </c>
      <c r="I6" s="155" t="s">
        <v>14</v>
      </c>
      <c r="J6" s="155">
        <v>11500</v>
      </c>
      <c r="K6" s="34"/>
      <c r="L6" s="155" t="str">
        <f>IF(K6&gt;=J6,"Compliance","Non-compliance")</f>
        <v>Non-compliance</v>
      </c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</row>
    <row r="7" spans="1:32" ht="58.5" customHeight="1">
      <c r="A7" s="154">
        <v>5</v>
      </c>
      <c r="B7" s="154" t="s">
        <v>1007</v>
      </c>
      <c r="C7" s="154" t="s">
        <v>1010</v>
      </c>
      <c r="D7" s="154" t="s">
        <v>1014</v>
      </c>
      <c r="E7" s="34"/>
      <c r="F7" s="34"/>
      <c r="G7" s="34"/>
      <c r="H7" s="159" t="s">
        <v>1016</v>
      </c>
      <c r="I7" s="155" t="s">
        <v>14</v>
      </c>
      <c r="J7" s="155">
        <v>11500</v>
      </c>
      <c r="K7" s="34"/>
      <c r="L7" s="155" t="str">
        <f>IF(K7&gt;=J7,"Compliance","Non-compliance")</f>
        <v>Non-compliance</v>
      </c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</row>
    <row r="9" spans="1:6" ht="28.5">
      <c r="A9" s="48" t="s">
        <v>614</v>
      </c>
      <c r="F9" s="48" t="s">
        <v>620</v>
      </c>
    </row>
    <row r="10" spans="1:7" ht="14.25">
      <c r="A10" s="48" t="s">
        <v>612</v>
      </c>
      <c r="C10" s="48">
        <f>COUNT(A1:A100)</f>
        <v>5</v>
      </c>
      <c r="D10" s="48" t="s">
        <v>1017</v>
      </c>
      <c r="F10" s="48" t="s">
        <v>612</v>
      </c>
      <c r="G10" s="48">
        <f>COUNT(A1:A100)</f>
        <v>5</v>
      </c>
    </row>
    <row r="11" spans="1:7" ht="87">
      <c r="A11" s="48" t="s">
        <v>652</v>
      </c>
      <c r="C11" s="48">
        <f>COUNT(M1:M100)</f>
        <v>0</v>
      </c>
      <c r="D11" s="48" t="str">
        <f>IF((C11&gt;=ROUNDDOWN(($C$10*0.95),0)),"Conformité","Non-conformité")</f>
        <v>Non-conformité</v>
      </c>
      <c r="G11" s="48">
        <f>COUNT(W1:W100)</f>
        <v>0</v>
      </c>
    </row>
    <row r="12" spans="1:7" ht="28.5">
      <c r="A12" s="48" t="s">
        <v>643</v>
      </c>
      <c r="C12" s="48">
        <f>COUNT(N1:N100)</f>
        <v>0</v>
      </c>
      <c r="D12" s="48" t="str">
        <f>IF((C12&gt;=ROUNDDOWN(($C$10*0.95),0)),"Conformité","Non-conformité")</f>
        <v>Non-conformité</v>
      </c>
      <c r="G12" s="48">
        <f>COUNT(X1:X100)</f>
        <v>0</v>
      </c>
    </row>
    <row r="13" spans="1:7" ht="43.5">
      <c r="A13" s="48" t="s">
        <v>644</v>
      </c>
      <c r="C13" s="48">
        <f>COUNT(O1:O100)</f>
        <v>0</v>
      </c>
      <c r="D13" s="48" t="str">
        <f>IF((C13&gt;=ROUNDDOWN(($C$10*0.95),0)),"Conformité","Non-conformité")</f>
        <v>Non-conformité</v>
      </c>
      <c r="G13" s="48">
        <f>COUNT(Y1:Y100)</f>
        <v>0</v>
      </c>
    </row>
    <row r="14" spans="1:7" ht="28.5">
      <c r="A14" s="48" t="s">
        <v>645</v>
      </c>
      <c r="C14" s="48">
        <f>COUNT(P1:P100)</f>
        <v>0</v>
      </c>
      <c r="D14" s="191" t="str">
        <f aca="true" t="shared" si="0" ref="D14:D20">IF((C14&gt;=ROUNDDOWN(($C$10*0.95),0)),"Conformité","Non-conformité")</f>
        <v>Non-conformité</v>
      </c>
      <c r="G14" s="48">
        <f>COUNT(Z1:Z100)</f>
        <v>0</v>
      </c>
    </row>
    <row r="15" spans="1:7" ht="28.5">
      <c r="A15" s="48" t="s">
        <v>646</v>
      </c>
      <c r="C15" s="48">
        <f>COUNT(Q1:Q100)</f>
        <v>0</v>
      </c>
      <c r="D15" s="191" t="str">
        <f t="shared" si="0"/>
        <v>Non-conformité</v>
      </c>
      <c r="G15" s="48">
        <f>COUNT(AA1:AA100)</f>
        <v>0</v>
      </c>
    </row>
    <row r="16" spans="1:7" ht="28.5">
      <c r="A16" s="48" t="s">
        <v>647</v>
      </c>
      <c r="C16" s="48">
        <f>COUNT(R1:R100)</f>
        <v>0</v>
      </c>
      <c r="D16" s="191" t="str">
        <f t="shared" si="0"/>
        <v>Non-conformité</v>
      </c>
      <c r="G16" s="48">
        <f>COUNT(AB1:AB100)</f>
        <v>0</v>
      </c>
    </row>
    <row r="17" spans="1:7" ht="28.5">
      <c r="A17" s="48" t="s">
        <v>648</v>
      </c>
      <c r="C17" s="48">
        <f>COUNT(S1:S100)</f>
        <v>0</v>
      </c>
      <c r="D17" s="191" t="str">
        <f t="shared" si="0"/>
        <v>Non-conformité</v>
      </c>
      <c r="G17" s="48">
        <f>COUNT(AC1:AC100)</f>
        <v>0</v>
      </c>
    </row>
    <row r="18" spans="1:7" ht="57.75">
      <c r="A18" s="48" t="s">
        <v>649</v>
      </c>
      <c r="C18" s="48">
        <f>COUNT(T1:T100)</f>
        <v>0</v>
      </c>
      <c r="D18" s="191" t="str">
        <f t="shared" si="0"/>
        <v>Non-conformité</v>
      </c>
      <c r="G18" s="48">
        <f>COUNT(AD1:AD100)</f>
        <v>0</v>
      </c>
    </row>
    <row r="19" spans="1:7" ht="28.5">
      <c r="A19" s="48" t="s">
        <v>650</v>
      </c>
      <c r="C19" s="48">
        <f>COUNT(U1:U100)</f>
        <v>0</v>
      </c>
      <c r="D19" s="191" t="str">
        <f t="shared" si="0"/>
        <v>Non-conformité</v>
      </c>
      <c r="G19" s="48">
        <f>COUNT(AE1:AE100)</f>
        <v>0</v>
      </c>
    </row>
    <row r="20" spans="1:7" ht="28.5">
      <c r="A20" s="48" t="s">
        <v>651</v>
      </c>
      <c r="C20" s="48">
        <f>COUNT(V1:V100)</f>
        <v>0</v>
      </c>
      <c r="D20" s="191" t="str">
        <f t="shared" si="0"/>
        <v>Non-conformité</v>
      </c>
      <c r="G20" s="48">
        <f>COUNT(AF1:AF100)</f>
        <v>0</v>
      </c>
    </row>
  </sheetData>
  <sheetProtection password="C4E5" sheet="1"/>
  <conditionalFormatting sqref="E3:G7 M3:AF7 K3:K7">
    <cfRule type="expression" priority="1" dxfId="1" stopIfTrue="1">
      <formula>OR(ISNUMBER(E3),ISTEXT(E3))</formula>
    </cfRule>
    <cfRule type="expression" priority="2" dxfId="0" stopIfTrue="1">
      <formula>ISBLANK(E3)</formula>
    </cfRule>
  </conditionalFormatting>
  <dataValidations count="1">
    <dataValidation type="list" allowBlank="1" showInputMessage="1" showErrorMessage="1" sqref="K3:K7">
      <formula1>Evaluation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3" scale="20" r:id="rId1"/>
  <headerFooter>
    <oddHeader>&amp;C&amp;A</oddHeader>
    <oddFooter>&amp;Lrévisée le: &amp;D&amp;CPage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92"/>
  <sheetViews>
    <sheetView zoomScale="80" zoomScaleNormal="80" zoomScalePageLayoutView="0" workbookViewId="0" topLeftCell="I73">
      <selection activeCell="K76" sqref="K76"/>
    </sheetView>
  </sheetViews>
  <sheetFormatPr defaultColWidth="9.140625" defaultRowHeight="59.25" customHeight="1"/>
  <cols>
    <col min="1" max="1" width="12.57421875" style="20" customWidth="1"/>
    <col min="2" max="2" width="15.140625" style="20" customWidth="1"/>
    <col min="3" max="3" width="40.00390625" style="20" customWidth="1"/>
    <col min="4" max="4" width="14.00390625" style="20" customWidth="1"/>
    <col min="5" max="7" width="29.140625" style="20" customWidth="1"/>
    <col min="8" max="8" width="78.8515625" style="20" customWidth="1"/>
    <col min="9" max="9" width="23.7109375" style="20" customWidth="1"/>
    <col min="10" max="10" width="28.140625" style="20" customWidth="1"/>
    <col min="11" max="11" width="25.57421875" style="20" customWidth="1"/>
    <col min="12" max="12" width="36.57421875" style="20" customWidth="1"/>
    <col min="13" max="32" width="17.140625" style="20" customWidth="1"/>
    <col min="33" max="16384" width="9.140625" style="20" customWidth="1"/>
  </cols>
  <sheetData>
    <row r="1" spans="1:32" s="21" customFormat="1" ht="33" customHeight="1">
      <c r="A1" s="22" t="s">
        <v>615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 t="s">
        <v>420</v>
      </c>
      <c r="N1" s="23"/>
      <c r="O1" s="23"/>
      <c r="P1" s="23"/>
      <c r="Q1" s="23"/>
      <c r="R1" s="23"/>
      <c r="S1" s="23"/>
      <c r="T1" s="23"/>
      <c r="U1" s="23"/>
      <c r="V1" s="23"/>
      <c r="W1" s="24" t="s">
        <v>421</v>
      </c>
      <c r="X1" s="24"/>
      <c r="Y1" s="24"/>
      <c r="Z1" s="24"/>
      <c r="AA1" s="24"/>
      <c r="AB1" s="24"/>
      <c r="AC1" s="24"/>
      <c r="AD1" s="24"/>
      <c r="AE1" s="24"/>
      <c r="AF1" s="24"/>
    </row>
    <row r="2" spans="1:32" s="14" customFormat="1" ht="90" customHeight="1">
      <c r="A2" s="60" t="s">
        <v>411</v>
      </c>
      <c r="B2" s="60" t="s">
        <v>412</v>
      </c>
      <c r="C2" s="60" t="s">
        <v>413</v>
      </c>
      <c r="D2" s="60" t="s">
        <v>414</v>
      </c>
      <c r="E2" s="60" t="s">
        <v>617</v>
      </c>
      <c r="F2" s="60" t="s">
        <v>618</v>
      </c>
      <c r="G2" s="60" t="s">
        <v>619</v>
      </c>
      <c r="H2" s="60" t="s">
        <v>415</v>
      </c>
      <c r="I2" s="60" t="s">
        <v>416</v>
      </c>
      <c r="J2" s="60" t="s">
        <v>417</v>
      </c>
      <c r="K2" s="60" t="s">
        <v>418</v>
      </c>
      <c r="L2" s="60" t="s">
        <v>419</v>
      </c>
      <c r="M2" s="49" t="s">
        <v>632</v>
      </c>
      <c r="N2" s="49" t="s">
        <v>633</v>
      </c>
      <c r="O2" s="49" t="s">
        <v>634</v>
      </c>
      <c r="P2" s="49" t="s">
        <v>635</v>
      </c>
      <c r="Q2" s="49" t="s">
        <v>636</v>
      </c>
      <c r="R2" s="49" t="s">
        <v>637</v>
      </c>
      <c r="S2" s="49" t="s">
        <v>638</v>
      </c>
      <c r="T2" s="49" t="s">
        <v>639</v>
      </c>
      <c r="U2" s="49" t="s">
        <v>640</v>
      </c>
      <c r="V2" s="49" t="s">
        <v>616</v>
      </c>
      <c r="W2" s="50" t="s">
        <v>632</v>
      </c>
      <c r="X2" s="50" t="s">
        <v>633</v>
      </c>
      <c r="Y2" s="50" t="s">
        <v>634</v>
      </c>
      <c r="Z2" s="50" t="s">
        <v>635</v>
      </c>
      <c r="AA2" s="50" t="s">
        <v>636</v>
      </c>
      <c r="AB2" s="50" t="s">
        <v>637</v>
      </c>
      <c r="AC2" s="50" t="s">
        <v>641</v>
      </c>
      <c r="AD2" s="50" t="s">
        <v>422</v>
      </c>
      <c r="AE2" s="50" t="s">
        <v>423</v>
      </c>
      <c r="AF2" s="50" t="s">
        <v>616</v>
      </c>
    </row>
    <row r="3" spans="1:32" s="18" customFormat="1" ht="59.25" customHeight="1">
      <c r="A3" s="63">
        <v>1</v>
      </c>
      <c r="B3" s="63" t="s">
        <v>22</v>
      </c>
      <c r="C3" s="63" t="s">
        <v>430</v>
      </c>
      <c r="D3" s="63" t="s">
        <v>24</v>
      </c>
      <c r="E3" s="34"/>
      <c r="F3" s="34"/>
      <c r="G3" s="34"/>
      <c r="H3" s="63" t="s">
        <v>431</v>
      </c>
      <c r="I3" s="65" t="s">
        <v>14</v>
      </c>
      <c r="J3" s="64">
        <v>6000</v>
      </c>
      <c r="K3" s="68"/>
      <c r="L3" s="64" t="str">
        <f aca="true" t="shared" si="0" ref="L3:L34">IF(K3&gt;=J3,"Non-conformité","Non-conformité")</f>
        <v>Non-conformité</v>
      </c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</row>
    <row r="4" spans="1:32" s="18" customFormat="1" ht="59.25" customHeight="1">
      <c r="A4" s="63">
        <v>2</v>
      </c>
      <c r="B4" s="63" t="s">
        <v>22</v>
      </c>
      <c r="C4" s="63" t="s">
        <v>23</v>
      </c>
      <c r="D4" s="63" t="s">
        <v>25</v>
      </c>
      <c r="E4" s="34"/>
      <c r="F4" s="34"/>
      <c r="G4" s="34"/>
      <c r="H4" s="63" t="s">
        <v>432</v>
      </c>
      <c r="I4" s="65" t="s">
        <v>14</v>
      </c>
      <c r="J4" s="64">
        <v>6000</v>
      </c>
      <c r="K4" s="34"/>
      <c r="L4" s="64" t="str">
        <f t="shared" si="0"/>
        <v>Non-conformité</v>
      </c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</row>
    <row r="5" spans="1:32" s="18" customFormat="1" ht="59.25" customHeight="1">
      <c r="A5" s="63">
        <v>3</v>
      </c>
      <c r="B5" s="63" t="s">
        <v>22</v>
      </c>
      <c r="C5" s="63" t="s">
        <v>23</v>
      </c>
      <c r="D5" s="63" t="s">
        <v>26</v>
      </c>
      <c r="E5" s="34"/>
      <c r="F5" s="34"/>
      <c r="G5" s="34"/>
      <c r="H5" s="63" t="s">
        <v>433</v>
      </c>
      <c r="I5" s="65" t="s">
        <v>14</v>
      </c>
      <c r="J5" s="64">
        <v>6000</v>
      </c>
      <c r="K5" s="34"/>
      <c r="L5" s="64" t="str">
        <f t="shared" si="0"/>
        <v>Non-conformité</v>
      </c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</row>
    <row r="6" spans="1:32" s="18" customFormat="1" ht="59.25" customHeight="1">
      <c r="A6" s="63">
        <v>4</v>
      </c>
      <c r="B6" s="63" t="s">
        <v>22</v>
      </c>
      <c r="C6" s="63" t="s">
        <v>23</v>
      </c>
      <c r="D6" s="63" t="s">
        <v>27</v>
      </c>
      <c r="E6" s="34"/>
      <c r="F6" s="34"/>
      <c r="G6" s="34"/>
      <c r="H6" s="63" t="s">
        <v>434</v>
      </c>
      <c r="I6" s="65" t="s">
        <v>14</v>
      </c>
      <c r="J6" s="64">
        <v>6000</v>
      </c>
      <c r="K6" s="34"/>
      <c r="L6" s="64" t="str">
        <f t="shared" si="0"/>
        <v>Non-conformité</v>
      </c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</row>
    <row r="7" spans="1:32" s="18" customFormat="1" ht="59.25" customHeight="1">
      <c r="A7" s="195">
        <v>5</v>
      </c>
      <c r="B7" s="63" t="s">
        <v>22</v>
      </c>
      <c r="C7" s="63" t="s">
        <v>28</v>
      </c>
      <c r="D7" s="63" t="s">
        <v>29</v>
      </c>
      <c r="E7" s="34"/>
      <c r="F7" s="34"/>
      <c r="G7" s="34"/>
      <c r="H7" s="63" t="s">
        <v>428</v>
      </c>
      <c r="I7" s="65" t="s">
        <v>14</v>
      </c>
      <c r="J7" s="64">
        <v>11000</v>
      </c>
      <c r="K7" s="34"/>
      <c r="L7" s="64" t="str">
        <f t="shared" si="0"/>
        <v>Non-conformité</v>
      </c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</row>
    <row r="8" spans="1:32" s="18" customFormat="1" ht="59.25" customHeight="1">
      <c r="A8" s="195">
        <v>6</v>
      </c>
      <c r="B8" s="63" t="s">
        <v>22</v>
      </c>
      <c r="C8" s="63" t="s">
        <v>28</v>
      </c>
      <c r="D8" s="63" t="s">
        <v>30</v>
      </c>
      <c r="E8" s="34"/>
      <c r="F8" s="34"/>
      <c r="G8" s="34"/>
      <c r="H8" s="63" t="s">
        <v>435</v>
      </c>
      <c r="I8" s="65" t="s">
        <v>14</v>
      </c>
      <c r="J8" s="64">
        <v>10000</v>
      </c>
      <c r="K8" s="34"/>
      <c r="L8" s="64" t="str">
        <f t="shared" si="0"/>
        <v>Non-conformité</v>
      </c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</row>
    <row r="9" spans="1:32" s="18" customFormat="1" ht="59.25" customHeight="1">
      <c r="A9" s="195">
        <v>7</v>
      </c>
      <c r="B9" s="63" t="s">
        <v>22</v>
      </c>
      <c r="C9" s="63" t="s">
        <v>28</v>
      </c>
      <c r="D9" s="63" t="s">
        <v>31</v>
      </c>
      <c r="E9" s="34"/>
      <c r="F9" s="34"/>
      <c r="G9" s="34"/>
      <c r="H9" s="63" t="s">
        <v>436</v>
      </c>
      <c r="I9" s="65" t="s">
        <v>14</v>
      </c>
      <c r="J9" s="64">
        <v>10000</v>
      </c>
      <c r="K9" s="34"/>
      <c r="L9" s="64" t="str">
        <f t="shared" si="0"/>
        <v>Non-conformité</v>
      </c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</row>
    <row r="10" spans="1:32" s="18" customFormat="1" ht="59.25" customHeight="1">
      <c r="A10" s="195">
        <v>8</v>
      </c>
      <c r="B10" s="63" t="s">
        <v>22</v>
      </c>
      <c r="C10" s="63" t="s">
        <v>28</v>
      </c>
      <c r="D10" s="63" t="s">
        <v>32</v>
      </c>
      <c r="E10" s="34"/>
      <c r="F10" s="34"/>
      <c r="G10" s="34"/>
      <c r="H10" s="63" t="s">
        <v>437</v>
      </c>
      <c r="I10" s="65" t="s">
        <v>14</v>
      </c>
      <c r="J10" s="64">
        <v>10000</v>
      </c>
      <c r="K10" s="34"/>
      <c r="L10" s="64" t="str">
        <f t="shared" si="0"/>
        <v>Non-conformité</v>
      </c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</row>
    <row r="11" spans="1:32" s="18" customFormat="1" ht="59.25" customHeight="1">
      <c r="A11" s="195">
        <v>9</v>
      </c>
      <c r="B11" s="63" t="s">
        <v>22</v>
      </c>
      <c r="C11" s="63" t="s">
        <v>33</v>
      </c>
      <c r="D11" s="63" t="s">
        <v>34</v>
      </c>
      <c r="E11" s="34"/>
      <c r="F11" s="34"/>
      <c r="G11" s="34"/>
      <c r="H11" s="63" t="s">
        <v>428</v>
      </c>
      <c r="I11" s="65" t="s">
        <v>14</v>
      </c>
      <c r="J11" s="64">
        <v>12000</v>
      </c>
      <c r="K11" s="34"/>
      <c r="L11" s="64" t="str">
        <f t="shared" si="0"/>
        <v>Non-conformité</v>
      </c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</row>
    <row r="12" spans="1:32" s="18" customFormat="1" ht="59.25" customHeight="1">
      <c r="A12" s="195">
        <v>10</v>
      </c>
      <c r="B12" s="63" t="s">
        <v>22</v>
      </c>
      <c r="C12" s="63" t="s">
        <v>33</v>
      </c>
      <c r="D12" s="63" t="s">
        <v>35</v>
      </c>
      <c r="E12" s="34"/>
      <c r="F12" s="34"/>
      <c r="G12" s="34"/>
      <c r="H12" s="63" t="s">
        <v>435</v>
      </c>
      <c r="I12" s="65" t="s">
        <v>14</v>
      </c>
      <c r="J12" s="64">
        <v>12000</v>
      </c>
      <c r="K12" s="34"/>
      <c r="L12" s="64" t="str">
        <f t="shared" si="0"/>
        <v>Non-conformité</v>
      </c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</row>
    <row r="13" spans="1:32" s="18" customFormat="1" ht="59.25" customHeight="1">
      <c r="A13" s="195">
        <v>11</v>
      </c>
      <c r="B13" s="63" t="s">
        <v>22</v>
      </c>
      <c r="C13" s="63" t="s">
        <v>33</v>
      </c>
      <c r="D13" s="63" t="s">
        <v>36</v>
      </c>
      <c r="E13" s="34"/>
      <c r="F13" s="34"/>
      <c r="G13" s="34"/>
      <c r="H13" s="63" t="s">
        <v>436</v>
      </c>
      <c r="I13" s="65" t="s">
        <v>14</v>
      </c>
      <c r="J13" s="64">
        <v>12000</v>
      </c>
      <c r="K13" s="34"/>
      <c r="L13" s="64" t="str">
        <f t="shared" si="0"/>
        <v>Non-conformité</v>
      </c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</row>
    <row r="14" spans="1:32" s="18" customFormat="1" ht="59.25" customHeight="1">
      <c r="A14" s="195">
        <v>12</v>
      </c>
      <c r="B14" s="63" t="s">
        <v>22</v>
      </c>
      <c r="C14" s="63" t="s">
        <v>33</v>
      </c>
      <c r="D14" s="63" t="s">
        <v>37</v>
      </c>
      <c r="E14" s="34"/>
      <c r="F14" s="34"/>
      <c r="G14" s="34"/>
      <c r="H14" s="63" t="s">
        <v>437</v>
      </c>
      <c r="I14" s="65" t="s">
        <v>14</v>
      </c>
      <c r="J14" s="64">
        <v>12000</v>
      </c>
      <c r="K14" s="34"/>
      <c r="L14" s="64" t="str">
        <f t="shared" si="0"/>
        <v>Non-conformité</v>
      </c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</row>
    <row r="15" spans="1:32" s="18" customFormat="1" ht="59.25" customHeight="1">
      <c r="A15" s="195">
        <v>13</v>
      </c>
      <c r="B15" s="63" t="s">
        <v>22</v>
      </c>
      <c r="C15" s="63" t="s">
        <v>38</v>
      </c>
      <c r="D15" s="63" t="s">
        <v>39</v>
      </c>
      <c r="E15" s="34"/>
      <c r="F15" s="34"/>
      <c r="G15" s="34"/>
      <c r="H15" s="63" t="s">
        <v>438</v>
      </c>
      <c r="I15" s="65" t="s">
        <v>14</v>
      </c>
      <c r="J15" s="64">
        <v>13000</v>
      </c>
      <c r="K15" s="34"/>
      <c r="L15" s="64" t="str">
        <f t="shared" si="0"/>
        <v>Non-conformité</v>
      </c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</row>
    <row r="16" spans="1:32" s="18" customFormat="1" ht="59.25" customHeight="1">
      <c r="A16" s="195">
        <v>14</v>
      </c>
      <c r="B16" s="63" t="s">
        <v>22</v>
      </c>
      <c r="C16" s="63" t="s">
        <v>38</v>
      </c>
      <c r="D16" s="63" t="s">
        <v>40</v>
      </c>
      <c r="E16" s="34"/>
      <c r="F16" s="34"/>
      <c r="G16" s="34"/>
      <c r="H16" s="63" t="s">
        <v>439</v>
      </c>
      <c r="I16" s="65" t="s">
        <v>14</v>
      </c>
      <c r="J16" s="64">
        <v>12000</v>
      </c>
      <c r="K16" s="34"/>
      <c r="L16" s="64" t="str">
        <f t="shared" si="0"/>
        <v>Non-conformité</v>
      </c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</row>
    <row r="17" spans="1:32" s="18" customFormat="1" ht="59.25" customHeight="1">
      <c r="A17" s="195">
        <v>15</v>
      </c>
      <c r="B17" s="63" t="s">
        <v>22</v>
      </c>
      <c r="C17" s="63" t="s">
        <v>38</v>
      </c>
      <c r="D17" s="63" t="s">
        <v>41</v>
      </c>
      <c r="E17" s="34"/>
      <c r="F17" s="34"/>
      <c r="G17" s="34"/>
      <c r="H17" s="63" t="s">
        <v>440</v>
      </c>
      <c r="I17" s="65" t="s">
        <v>14</v>
      </c>
      <c r="J17" s="64">
        <v>12000</v>
      </c>
      <c r="K17" s="34"/>
      <c r="L17" s="64" t="str">
        <f t="shared" si="0"/>
        <v>Non-conformité</v>
      </c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</row>
    <row r="18" spans="1:32" s="18" customFormat="1" ht="59.25" customHeight="1">
      <c r="A18" s="195">
        <v>16</v>
      </c>
      <c r="B18" s="63" t="s">
        <v>22</v>
      </c>
      <c r="C18" s="63" t="s">
        <v>38</v>
      </c>
      <c r="D18" s="63" t="s">
        <v>42</v>
      </c>
      <c r="E18" s="34"/>
      <c r="F18" s="34"/>
      <c r="G18" s="34"/>
      <c r="H18" s="63" t="s">
        <v>441</v>
      </c>
      <c r="I18" s="65" t="s">
        <v>14</v>
      </c>
      <c r="J18" s="64">
        <v>12000</v>
      </c>
      <c r="K18" s="34"/>
      <c r="L18" s="64" t="str">
        <f t="shared" si="0"/>
        <v>Non-conformité</v>
      </c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</row>
    <row r="19" spans="1:32" s="18" customFormat="1" ht="59.25" customHeight="1">
      <c r="A19" s="195">
        <v>17</v>
      </c>
      <c r="B19" s="63" t="s">
        <v>22</v>
      </c>
      <c r="C19" s="63" t="s">
        <v>43</v>
      </c>
      <c r="D19" s="63" t="s">
        <v>44</v>
      </c>
      <c r="E19" s="34"/>
      <c r="F19" s="34"/>
      <c r="G19" s="34"/>
      <c r="H19" s="63" t="s">
        <v>424</v>
      </c>
      <c r="I19" s="65" t="s">
        <v>14</v>
      </c>
      <c r="J19" s="64">
        <v>17000</v>
      </c>
      <c r="K19" s="34"/>
      <c r="L19" s="64" t="str">
        <f t="shared" si="0"/>
        <v>Non-conformité</v>
      </c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</row>
    <row r="20" spans="1:32" s="18" customFormat="1" ht="59.25" customHeight="1">
      <c r="A20" s="195">
        <v>18</v>
      </c>
      <c r="B20" s="63" t="s">
        <v>22</v>
      </c>
      <c r="C20" s="63" t="s">
        <v>43</v>
      </c>
      <c r="D20" s="63" t="s">
        <v>45</v>
      </c>
      <c r="E20" s="34"/>
      <c r="F20" s="34"/>
      <c r="G20" s="34"/>
      <c r="H20" s="63" t="s">
        <v>442</v>
      </c>
      <c r="I20" s="65" t="s">
        <v>14</v>
      </c>
      <c r="J20" s="64">
        <v>12500</v>
      </c>
      <c r="K20" s="34"/>
      <c r="L20" s="64" t="str">
        <f t="shared" si="0"/>
        <v>Non-conformité</v>
      </c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</row>
    <row r="21" spans="1:32" s="18" customFormat="1" ht="59.25" customHeight="1">
      <c r="A21" s="195">
        <v>19</v>
      </c>
      <c r="B21" s="63" t="s">
        <v>22</v>
      </c>
      <c r="C21" s="63" t="s">
        <v>43</v>
      </c>
      <c r="D21" s="63" t="s">
        <v>46</v>
      </c>
      <c r="E21" s="34"/>
      <c r="F21" s="34"/>
      <c r="G21" s="34"/>
      <c r="H21" s="63" t="s">
        <v>443</v>
      </c>
      <c r="I21" s="65" t="s">
        <v>14</v>
      </c>
      <c r="J21" s="64">
        <v>12500</v>
      </c>
      <c r="K21" s="34"/>
      <c r="L21" s="64" t="str">
        <f t="shared" si="0"/>
        <v>Non-conformité</v>
      </c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</row>
    <row r="22" spans="1:32" s="18" customFormat="1" ht="59.25" customHeight="1">
      <c r="A22" s="195">
        <v>20</v>
      </c>
      <c r="B22" s="63" t="s">
        <v>22</v>
      </c>
      <c r="C22" s="63" t="s">
        <v>43</v>
      </c>
      <c r="D22" s="63" t="s">
        <v>47</v>
      </c>
      <c r="E22" s="34"/>
      <c r="F22" s="34"/>
      <c r="G22" s="34"/>
      <c r="H22" s="63" t="s">
        <v>444</v>
      </c>
      <c r="I22" s="65" t="s">
        <v>14</v>
      </c>
      <c r="J22" s="64">
        <v>12500</v>
      </c>
      <c r="K22" s="34"/>
      <c r="L22" s="64" t="str">
        <f t="shared" si="0"/>
        <v>Non-conformité</v>
      </c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</row>
    <row r="23" spans="1:32" s="18" customFormat="1" ht="59.25" customHeight="1">
      <c r="A23" s="195">
        <v>21</v>
      </c>
      <c r="B23" s="63" t="s">
        <v>22</v>
      </c>
      <c r="C23" s="63" t="s">
        <v>48</v>
      </c>
      <c r="D23" s="63" t="s">
        <v>49</v>
      </c>
      <c r="E23" s="34"/>
      <c r="F23" s="34"/>
      <c r="G23" s="34"/>
      <c r="H23" s="63" t="s">
        <v>424</v>
      </c>
      <c r="I23" s="65" t="s">
        <v>14</v>
      </c>
      <c r="J23" s="64">
        <v>17000</v>
      </c>
      <c r="K23" s="34"/>
      <c r="L23" s="64" t="str">
        <f t="shared" si="0"/>
        <v>Non-conformité</v>
      </c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</row>
    <row r="24" spans="1:32" s="18" customFormat="1" ht="59.25" customHeight="1">
      <c r="A24" s="195">
        <v>22</v>
      </c>
      <c r="B24" s="63" t="s">
        <v>22</v>
      </c>
      <c r="C24" s="63" t="s">
        <v>50</v>
      </c>
      <c r="D24" s="63" t="s">
        <v>51</v>
      </c>
      <c r="E24" s="34"/>
      <c r="F24" s="34"/>
      <c r="G24" s="34"/>
      <c r="H24" s="63" t="s">
        <v>435</v>
      </c>
      <c r="I24" s="65" t="s">
        <v>14</v>
      </c>
      <c r="J24" s="64">
        <v>11000</v>
      </c>
      <c r="K24" s="34"/>
      <c r="L24" s="64" t="str">
        <f t="shared" si="0"/>
        <v>Non-conformité</v>
      </c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</row>
    <row r="25" spans="1:32" s="18" customFormat="1" ht="59.25" customHeight="1">
      <c r="A25" s="195">
        <v>23</v>
      </c>
      <c r="B25" s="63" t="s">
        <v>22</v>
      </c>
      <c r="C25" s="63" t="s">
        <v>50</v>
      </c>
      <c r="D25" s="63" t="s">
        <v>52</v>
      </c>
      <c r="E25" s="34"/>
      <c r="F25" s="34"/>
      <c r="G25" s="34"/>
      <c r="H25" s="63" t="s">
        <v>436</v>
      </c>
      <c r="I25" s="65" t="s">
        <v>14</v>
      </c>
      <c r="J25" s="64">
        <v>11000</v>
      </c>
      <c r="K25" s="34"/>
      <c r="L25" s="64" t="str">
        <f t="shared" si="0"/>
        <v>Non-conformité</v>
      </c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</row>
    <row r="26" spans="1:32" s="18" customFormat="1" ht="59.25" customHeight="1">
      <c r="A26" s="195">
        <v>24</v>
      </c>
      <c r="B26" s="63" t="s">
        <v>22</v>
      </c>
      <c r="C26" s="63" t="s">
        <v>50</v>
      </c>
      <c r="D26" s="63" t="s">
        <v>53</v>
      </c>
      <c r="E26" s="34"/>
      <c r="F26" s="34"/>
      <c r="G26" s="34"/>
      <c r="H26" s="63" t="s">
        <v>437</v>
      </c>
      <c r="I26" s="65" t="s">
        <v>14</v>
      </c>
      <c r="J26" s="64">
        <v>11000</v>
      </c>
      <c r="K26" s="34"/>
      <c r="L26" s="64" t="str">
        <f t="shared" si="0"/>
        <v>Non-conformité</v>
      </c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</row>
    <row r="27" spans="1:32" s="18" customFormat="1" ht="59.25" customHeight="1">
      <c r="A27" s="195">
        <v>25</v>
      </c>
      <c r="B27" s="63" t="s">
        <v>22</v>
      </c>
      <c r="C27" s="63" t="s">
        <v>54</v>
      </c>
      <c r="D27" s="63" t="s">
        <v>55</v>
      </c>
      <c r="E27" s="34"/>
      <c r="F27" s="34"/>
      <c r="G27" s="34"/>
      <c r="H27" s="63" t="s">
        <v>428</v>
      </c>
      <c r="I27" s="65" t="s">
        <v>14</v>
      </c>
      <c r="J27" s="64">
        <v>8500</v>
      </c>
      <c r="K27" s="34"/>
      <c r="L27" s="64" t="str">
        <f t="shared" si="0"/>
        <v>Non-conformité</v>
      </c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</row>
    <row r="28" spans="1:32" s="18" customFormat="1" ht="59.25" customHeight="1">
      <c r="A28" s="195">
        <v>26</v>
      </c>
      <c r="B28" s="63" t="s">
        <v>22</v>
      </c>
      <c r="C28" s="63" t="s">
        <v>56</v>
      </c>
      <c r="D28" s="63" t="s">
        <v>57</v>
      </c>
      <c r="E28" s="34"/>
      <c r="F28" s="34"/>
      <c r="G28" s="34"/>
      <c r="H28" s="63" t="s">
        <v>653</v>
      </c>
      <c r="I28" s="65" t="s">
        <v>14</v>
      </c>
      <c r="J28" s="64">
        <v>10500</v>
      </c>
      <c r="K28" s="34"/>
      <c r="L28" s="64" t="str">
        <f t="shared" si="0"/>
        <v>Non-conformité</v>
      </c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</row>
    <row r="29" spans="1:32" s="18" customFormat="1" ht="59.25" customHeight="1">
      <c r="A29" s="195">
        <v>27</v>
      </c>
      <c r="B29" s="63" t="s">
        <v>22</v>
      </c>
      <c r="C29" s="63" t="s">
        <v>56</v>
      </c>
      <c r="D29" s="63" t="s">
        <v>58</v>
      </c>
      <c r="E29" s="34"/>
      <c r="F29" s="34"/>
      <c r="G29" s="34"/>
      <c r="H29" s="63" t="s">
        <v>445</v>
      </c>
      <c r="I29" s="65" t="s">
        <v>14</v>
      </c>
      <c r="J29" s="64">
        <v>7000</v>
      </c>
      <c r="K29" s="34"/>
      <c r="L29" s="64" t="str">
        <f t="shared" si="0"/>
        <v>Non-conformité</v>
      </c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</row>
    <row r="30" spans="1:32" s="18" customFormat="1" ht="59.25" customHeight="1">
      <c r="A30" s="195">
        <v>28</v>
      </c>
      <c r="B30" s="63" t="s">
        <v>22</v>
      </c>
      <c r="C30" s="63" t="s">
        <v>56</v>
      </c>
      <c r="D30" s="63" t="s">
        <v>59</v>
      </c>
      <c r="E30" s="34"/>
      <c r="F30" s="34"/>
      <c r="G30" s="34"/>
      <c r="H30" s="63" t="s">
        <v>654</v>
      </c>
      <c r="I30" s="65" t="s">
        <v>14</v>
      </c>
      <c r="J30" s="64">
        <v>7000</v>
      </c>
      <c r="K30" s="189"/>
      <c r="L30" s="64" t="str">
        <f t="shared" si="0"/>
        <v>Non-conformité</v>
      </c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</row>
    <row r="31" spans="1:32" s="18" customFormat="1" ht="59.25" customHeight="1">
      <c r="A31" s="195">
        <v>29</v>
      </c>
      <c r="B31" s="63" t="s">
        <v>22</v>
      </c>
      <c r="C31" s="63" t="s">
        <v>56</v>
      </c>
      <c r="D31" s="63" t="s">
        <v>60</v>
      </c>
      <c r="E31" s="34"/>
      <c r="F31" s="34"/>
      <c r="G31" s="34"/>
      <c r="H31" s="63" t="s">
        <v>446</v>
      </c>
      <c r="I31" s="65" t="s">
        <v>14</v>
      </c>
      <c r="J31" s="64">
        <v>7000</v>
      </c>
      <c r="K31" s="189"/>
      <c r="L31" s="64" t="str">
        <f t="shared" si="0"/>
        <v>Non-conformité</v>
      </c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</row>
    <row r="32" spans="1:32" s="18" customFormat="1" ht="59.25" customHeight="1">
      <c r="A32" s="195">
        <v>30</v>
      </c>
      <c r="B32" s="63" t="s">
        <v>22</v>
      </c>
      <c r="C32" s="63" t="s">
        <v>61</v>
      </c>
      <c r="D32" s="63" t="s">
        <v>62</v>
      </c>
      <c r="E32" s="34"/>
      <c r="F32" s="34"/>
      <c r="G32" s="34"/>
      <c r="H32" s="63" t="s">
        <v>428</v>
      </c>
      <c r="I32" s="65" t="s">
        <v>14</v>
      </c>
      <c r="J32" s="64">
        <v>7000</v>
      </c>
      <c r="K32" s="189"/>
      <c r="L32" s="64" t="str">
        <f t="shared" si="0"/>
        <v>Non-conformité</v>
      </c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</row>
    <row r="33" spans="1:32" s="18" customFormat="1" ht="59.25" customHeight="1">
      <c r="A33" s="195">
        <v>31</v>
      </c>
      <c r="B33" s="63" t="s">
        <v>22</v>
      </c>
      <c r="C33" s="63" t="s">
        <v>61</v>
      </c>
      <c r="D33" s="63" t="s">
        <v>63</v>
      </c>
      <c r="E33" s="34"/>
      <c r="F33" s="34"/>
      <c r="G33" s="34"/>
      <c r="H33" s="63" t="s">
        <v>435</v>
      </c>
      <c r="I33" s="65" t="s">
        <v>14</v>
      </c>
      <c r="J33" s="64">
        <v>7300</v>
      </c>
      <c r="K33" s="189"/>
      <c r="L33" s="64" t="str">
        <f t="shared" si="0"/>
        <v>Non-conformité</v>
      </c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</row>
    <row r="34" spans="1:32" s="18" customFormat="1" ht="59.25" customHeight="1">
      <c r="A34" s="195">
        <v>32</v>
      </c>
      <c r="B34" s="63" t="s">
        <v>22</v>
      </c>
      <c r="C34" s="63" t="s">
        <v>61</v>
      </c>
      <c r="D34" s="63" t="s">
        <v>64</v>
      </c>
      <c r="E34" s="34"/>
      <c r="F34" s="34"/>
      <c r="G34" s="34"/>
      <c r="H34" s="63" t="s">
        <v>437</v>
      </c>
      <c r="I34" s="65" t="s">
        <v>14</v>
      </c>
      <c r="J34" s="64">
        <v>7300</v>
      </c>
      <c r="K34" s="189"/>
      <c r="L34" s="64" t="str">
        <f t="shared" si="0"/>
        <v>Non-conformité</v>
      </c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</row>
    <row r="35" spans="1:32" s="18" customFormat="1" ht="59.25" customHeight="1">
      <c r="A35" s="195">
        <v>33</v>
      </c>
      <c r="B35" s="63" t="s">
        <v>22</v>
      </c>
      <c r="C35" s="63" t="s">
        <v>61</v>
      </c>
      <c r="D35" s="63" t="s">
        <v>65</v>
      </c>
      <c r="E35" s="34"/>
      <c r="F35" s="34"/>
      <c r="G35" s="34"/>
      <c r="H35" s="63" t="s">
        <v>436</v>
      </c>
      <c r="I35" s="65" t="s">
        <v>14</v>
      </c>
      <c r="J35" s="64">
        <v>7300</v>
      </c>
      <c r="K35" s="189"/>
      <c r="L35" s="64" t="str">
        <f aca="true" t="shared" si="1" ref="L35:L58">IF(K35&gt;=J35,"Non-conformité","Non-conformité")</f>
        <v>Non-conformité</v>
      </c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</row>
    <row r="36" spans="1:32" s="18" customFormat="1" ht="59.25" customHeight="1">
      <c r="A36" s="195">
        <v>34</v>
      </c>
      <c r="B36" s="63" t="s">
        <v>22</v>
      </c>
      <c r="C36" s="63" t="s">
        <v>66</v>
      </c>
      <c r="D36" s="63" t="s">
        <v>67</v>
      </c>
      <c r="E36" s="34"/>
      <c r="F36" s="34"/>
      <c r="G36" s="34"/>
      <c r="H36" s="63" t="s">
        <v>428</v>
      </c>
      <c r="I36" s="65" t="s">
        <v>14</v>
      </c>
      <c r="J36" s="64">
        <v>13500</v>
      </c>
      <c r="K36" s="189"/>
      <c r="L36" s="64" t="str">
        <f t="shared" si="1"/>
        <v>Non-conformité</v>
      </c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</row>
    <row r="37" spans="1:32" s="18" customFormat="1" ht="59.25" customHeight="1">
      <c r="A37" s="195">
        <v>35</v>
      </c>
      <c r="B37" s="63" t="s">
        <v>22</v>
      </c>
      <c r="C37" s="63" t="s">
        <v>66</v>
      </c>
      <c r="D37" s="63" t="s">
        <v>68</v>
      </c>
      <c r="E37" s="34"/>
      <c r="F37" s="34"/>
      <c r="G37" s="34"/>
      <c r="H37" s="63" t="s">
        <v>435</v>
      </c>
      <c r="I37" s="65" t="s">
        <v>14</v>
      </c>
      <c r="J37" s="64">
        <v>15000</v>
      </c>
      <c r="K37" s="189"/>
      <c r="L37" s="64" t="str">
        <f t="shared" si="1"/>
        <v>Non-conformité</v>
      </c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</row>
    <row r="38" spans="1:32" s="18" customFormat="1" ht="59.25" customHeight="1">
      <c r="A38" s="195">
        <v>36</v>
      </c>
      <c r="B38" s="63" t="s">
        <v>22</v>
      </c>
      <c r="C38" s="63" t="s">
        <v>66</v>
      </c>
      <c r="D38" s="63" t="s">
        <v>69</v>
      </c>
      <c r="E38" s="34"/>
      <c r="F38" s="34"/>
      <c r="G38" s="34"/>
      <c r="H38" s="63" t="s">
        <v>436</v>
      </c>
      <c r="I38" s="65" t="s">
        <v>14</v>
      </c>
      <c r="J38" s="64">
        <v>15000</v>
      </c>
      <c r="K38" s="189"/>
      <c r="L38" s="64" t="str">
        <f t="shared" si="1"/>
        <v>Non-conformité</v>
      </c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</row>
    <row r="39" spans="1:32" s="18" customFormat="1" ht="59.25" customHeight="1">
      <c r="A39" s="195">
        <v>37</v>
      </c>
      <c r="B39" s="63" t="s">
        <v>22</v>
      </c>
      <c r="C39" s="63" t="s">
        <v>66</v>
      </c>
      <c r="D39" s="63" t="s">
        <v>70</v>
      </c>
      <c r="E39" s="34"/>
      <c r="F39" s="34"/>
      <c r="G39" s="34"/>
      <c r="H39" s="63" t="s">
        <v>437</v>
      </c>
      <c r="I39" s="65" t="s">
        <v>14</v>
      </c>
      <c r="J39" s="64">
        <v>15000</v>
      </c>
      <c r="K39" s="189"/>
      <c r="L39" s="64" t="str">
        <f t="shared" si="1"/>
        <v>Non-conformité</v>
      </c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</row>
    <row r="40" spans="1:32" s="18" customFormat="1" ht="59.25" customHeight="1">
      <c r="A40" s="195">
        <v>38</v>
      </c>
      <c r="B40" s="63" t="s">
        <v>22</v>
      </c>
      <c r="C40" s="63" t="s">
        <v>71</v>
      </c>
      <c r="D40" s="63" t="s">
        <v>72</v>
      </c>
      <c r="E40" s="34"/>
      <c r="F40" s="34"/>
      <c r="G40" s="34"/>
      <c r="H40" s="63" t="s">
        <v>447</v>
      </c>
      <c r="I40" s="64" t="s">
        <v>3</v>
      </c>
      <c r="J40" s="64">
        <v>7000</v>
      </c>
      <c r="K40" s="189"/>
      <c r="L40" s="64" t="str">
        <f t="shared" si="1"/>
        <v>Non-conformité</v>
      </c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</row>
    <row r="41" spans="1:32" s="18" customFormat="1" ht="59.25" customHeight="1">
      <c r="A41" s="195">
        <v>39</v>
      </c>
      <c r="B41" s="63" t="s">
        <v>22</v>
      </c>
      <c r="C41" s="63" t="s">
        <v>73</v>
      </c>
      <c r="D41" s="63" t="s">
        <v>74</v>
      </c>
      <c r="E41" s="34"/>
      <c r="F41" s="34"/>
      <c r="G41" s="34"/>
      <c r="H41" s="63" t="s">
        <v>447</v>
      </c>
      <c r="I41" s="64" t="s">
        <v>3</v>
      </c>
      <c r="J41" s="64">
        <v>6000</v>
      </c>
      <c r="K41" s="189"/>
      <c r="L41" s="64" t="str">
        <f t="shared" si="1"/>
        <v>Non-conformité</v>
      </c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</row>
    <row r="42" spans="1:32" s="18" customFormat="1" ht="59.25" customHeight="1">
      <c r="A42" s="195">
        <v>40</v>
      </c>
      <c r="B42" s="63" t="s">
        <v>22</v>
      </c>
      <c r="C42" s="63" t="s">
        <v>75</v>
      </c>
      <c r="D42" s="63" t="s">
        <v>76</v>
      </c>
      <c r="E42" s="34"/>
      <c r="F42" s="34"/>
      <c r="G42" s="34"/>
      <c r="H42" s="63" t="s">
        <v>428</v>
      </c>
      <c r="I42" s="64" t="s">
        <v>3</v>
      </c>
      <c r="J42" s="64">
        <v>12000</v>
      </c>
      <c r="K42" s="189"/>
      <c r="L42" s="64" t="str">
        <f t="shared" si="1"/>
        <v>Non-conformité</v>
      </c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</row>
    <row r="43" spans="1:32" s="18" customFormat="1" ht="59.25" customHeight="1">
      <c r="A43" s="195">
        <v>41</v>
      </c>
      <c r="B43" s="63" t="s">
        <v>22</v>
      </c>
      <c r="C43" s="63" t="s">
        <v>77</v>
      </c>
      <c r="D43" s="63" t="s">
        <v>78</v>
      </c>
      <c r="E43" s="34"/>
      <c r="F43" s="34"/>
      <c r="G43" s="34"/>
      <c r="H43" s="63" t="s">
        <v>448</v>
      </c>
      <c r="I43" s="64" t="s">
        <v>3</v>
      </c>
      <c r="J43" s="63">
        <v>30000</v>
      </c>
      <c r="K43" s="189"/>
      <c r="L43" s="64" t="str">
        <f t="shared" si="1"/>
        <v>Non-conformité</v>
      </c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</row>
    <row r="44" spans="1:32" s="18" customFormat="1" ht="59.25" customHeight="1">
      <c r="A44" s="195">
        <v>42</v>
      </c>
      <c r="B44" s="63" t="s">
        <v>22</v>
      </c>
      <c r="C44" s="63" t="s">
        <v>79</v>
      </c>
      <c r="D44" s="63" t="s">
        <v>80</v>
      </c>
      <c r="E44" s="34"/>
      <c r="F44" s="34"/>
      <c r="G44" s="34"/>
      <c r="H44" s="63" t="s">
        <v>449</v>
      </c>
      <c r="I44" s="64" t="s">
        <v>3</v>
      </c>
      <c r="J44" s="63">
        <v>17500</v>
      </c>
      <c r="K44" s="189"/>
      <c r="L44" s="64" t="str">
        <f t="shared" si="1"/>
        <v>Non-conformité</v>
      </c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</row>
    <row r="45" spans="1:32" s="18" customFormat="1" ht="59.25" customHeight="1">
      <c r="A45" s="195">
        <v>43</v>
      </c>
      <c r="B45" s="63" t="s">
        <v>22</v>
      </c>
      <c r="C45" s="63" t="s">
        <v>81</v>
      </c>
      <c r="D45" s="63" t="s">
        <v>82</v>
      </c>
      <c r="E45" s="34"/>
      <c r="F45" s="34"/>
      <c r="G45" s="34"/>
      <c r="H45" s="63" t="s">
        <v>424</v>
      </c>
      <c r="I45" s="64" t="s">
        <v>3</v>
      </c>
      <c r="J45" s="64">
        <v>13000</v>
      </c>
      <c r="K45" s="189"/>
      <c r="L45" s="64" t="str">
        <f t="shared" si="1"/>
        <v>Non-conformité</v>
      </c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</row>
    <row r="46" spans="1:32" s="69" customFormat="1" ht="59.25" customHeight="1">
      <c r="A46" s="66">
        <v>44</v>
      </c>
      <c r="B46" s="66" t="s">
        <v>22</v>
      </c>
      <c r="C46" s="66" t="s">
        <v>84</v>
      </c>
      <c r="D46" s="66" t="s">
        <v>85</v>
      </c>
      <c r="E46" s="30"/>
      <c r="F46" s="30"/>
      <c r="G46" s="30"/>
      <c r="H46" s="66" t="s">
        <v>428</v>
      </c>
      <c r="I46" s="67" t="s">
        <v>3</v>
      </c>
      <c r="J46" s="67">
        <v>18000</v>
      </c>
      <c r="K46" s="30"/>
      <c r="L46" s="67" t="str">
        <f t="shared" si="1"/>
        <v>Non-conformité</v>
      </c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</row>
    <row r="47" spans="1:32" s="18" customFormat="1" ht="59.25" customHeight="1">
      <c r="A47" s="195">
        <v>45</v>
      </c>
      <c r="B47" s="63" t="s">
        <v>22</v>
      </c>
      <c r="C47" s="195" t="s">
        <v>1091</v>
      </c>
      <c r="D47" s="63" t="s">
        <v>86</v>
      </c>
      <c r="E47" s="34"/>
      <c r="F47" s="34"/>
      <c r="G47" s="34"/>
      <c r="H47" s="63" t="s">
        <v>424</v>
      </c>
      <c r="I47" s="64" t="s">
        <v>3</v>
      </c>
      <c r="J47" s="64">
        <v>24000</v>
      </c>
      <c r="K47" s="189"/>
      <c r="L47" s="64" t="str">
        <f t="shared" si="1"/>
        <v>Non-conformité</v>
      </c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</row>
    <row r="48" spans="1:32" s="18" customFormat="1" ht="59.25" customHeight="1">
      <c r="A48" s="195">
        <v>46</v>
      </c>
      <c r="B48" s="63" t="s">
        <v>22</v>
      </c>
      <c r="C48" s="63" t="s">
        <v>87</v>
      </c>
      <c r="D48" s="63" t="s">
        <v>88</v>
      </c>
      <c r="E48" s="34"/>
      <c r="F48" s="34"/>
      <c r="G48" s="34"/>
      <c r="H48" s="63" t="s">
        <v>428</v>
      </c>
      <c r="I48" s="64" t="s">
        <v>3</v>
      </c>
      <c r="J48" s="64">
        <v>15000</v>
      </c>
      <c r="K48" s="189"/>
      <c r="L48" s="64" t="str">
        <f t="shared" si="1"/>
        <v>Non-conformité</v>
      </c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</row>
    <row r="49" spans="1:32" s="18" customFormat="1" ht="59.25" customHeight="1">
      <c r="A49" s="195">
        <v>47</v>
      </c>
      <c r="B49" s="63" t="s">
        <v>22</v>
      </c>
      <c r="C49" s="63" t="s">
        <v>89</v>
      </c>
      <c r="D49" s="63" t="s">
        <v>90</v>
      </c>
      <c r="E49" s="34"/>
      <c r="F49" s="34"/>
      <c r="G49" s="34"/>
      <c r="H49" s="63" t="s">
        <v>424</v>
      </c>
      <c r="I49" s="64" t="s">
        <v>3</v>
      </c>
      <c r="J49" s="64">
        <v>6500</v>
      </c>
      <c r="K49" s="189"/>
      <c r="L49" s="64" t="str">
        <f t="shared" si="1"/>
        <v>Non-conformité</v>
      </c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</row>
    <row r="50" spans="1:32" s="18" customFormat="1" ht="59.25" customHeight="1">
      <c r="A50" s="195">
        <v>48</v>
      </c>
      <c r="B50" s="63" t="s">
        <v>22</v>
      </c>
      <c r="C50" s="195" t="s">
        <v>1092</v>
      </c>
      <c r="D50" s="63" t="s">
        <v>91</v>
      </c>
      <c r="E50" s="34"/>
      <c r="F50" s="34"/>
      <c r="G50" s="34"/>
      <c r="H50" s="63" t="s">
        <v>450</v>
      </c>
      <c r="I50" s="64" t="s">
        <v>3</v>
      </c>
      <c r="J50" s="64">
        <v>6000</v>
      </c>
      <c r="K50" s="189"/>
      <c r="L50" s="64" t="str">
        <f t="shared" si="1"/>
        <v>Non-conformité</v>
      </c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</row>
    <row r="51" spans="1:32" s="18" customFormat="1" ht="59.25" customHeight="1">
      <c r="A51" s="195">
        <v>49</v>
      </c>
      <c r="B51" s="63" t="s">
        <v>22</v>
      </c>
      <c r="C51" s="195" t="s">
        <v>1092</v>
      </c>
      <c r="D51" s="63" t="s">
        <v>92</v>
      </c>
      <c r="E51" s="34"/>
      <c r="F51" s="34"/>
      <c r="G51" s="34"/>
      <c r="H51" s="63" t="s">
        <v>451</v>
      </c>
      <c r="I51" s="64" t="s">
        <v>3</v>
      </c>
      <c r="J51" s="64">
        <v>12500</v>
      </c>
      <c r="K51" s="189"/>
      <c r="L51" s="64" t="str">
        <f t="shared" si="1"/>
        <v>Non-conformité</v>
      </c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</row>
    <row r="52" spans="1:32" s="69" customFormat="1" ht="59.25" customHeight="1">
      <c r="A52" s="66">
        <v>50</v>
      </c>
      <c r="B52" s="66" t="s">
        <v>22</v>
      </c>
      <c r="C52" s="66" t="s">
        <v>93</v>
      </c>
      <c r="D52" s="66" t="s">
        <v>94</v>
      </c>
      <c r="E52" s="30"/>
      <c r="F52" s="30"/>
      <c r="G52" s="30"/>
      <c r="H52" s="66" t="s">
        <v>424</v>
      </c>
      <c r="I52" s="67" t="s">
        <v>3</v>
      </c>
      <c r="J52" s="67">
        <v>24000</v>
      </c>
      <c r="K52" s="189"/>
      <c r="L52" s="67" t="str">
        <f t="shared" si="1"/>
        <v>Non-conformité</v>
      </c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</row>
    <row r="53" spans="1:32" ht="59.25" customHeight="1">
      <c r="A53" s="195">
        <v>51</v>
      </c>
      <c r="B53" s="61" t="s">
        <v>22</v>
      </c>
      <c r="C53" s="195" t="s">
        <v>1093</v>
      </c>
      <c r="D53" s="63" t="s">
        <v>672</v>
      </c>
      <c r="E53" s="189"/>
      <c r="F53" s="189"/>
      <c r="G53" s="189"/>
      <c r="H53" s="64" t="s">
        <v>674</v>
      </c>
      <c r="I53" s="61" t="s">
        <v>3</v>
      </c>
      <c r="J53" s="61">
        <v>2700</v>
      </c>
      <c r="K53" s="189"/>
      <c r="L53" s="61" t="str">
        <f t="shared" si="1"/>
        <v>Non-conformité</v>
      </c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3"/>
    </row>
    <row r="54" spans="1:32" s="48" customFormat="1" ht="59.25" customHeight="1">
      <c r="A54" s="195">
        <v>52</v>
      </c>
      <c r="B54" s="61" t="s">
        <v>22</v>
      </c>
      <c r="C54" s="195" t="s">
        <v>1093</v>
      </c>
      <c r="D54" s="63" t="s">
        <v>83</v>
      </c>
      <c r="E54" s="189"/>
      <c r="F54" s="189"/>
      <c r="G54" s="189"/>
      <c r="H54" s="64" t="s">
        <v>675</v>
      </c>
      <c r="I54" s="61" t="s">
        <v>3</v>
      </c>
      <c r="J54" s="61">
        <v>6900</v>
      </c>
      <c r="K54" s="189"/>
      <c r="L54" s="61" t="str">
        <f t="shared" si="1"/>
        <v>Non-conformité</v>
      </c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3"/>
    </row>
    <row r="55" spans="1:32" s="48" customFormat="1" ht="59.25" customHeight="1">
      <c r="A55" s="195">
        <v>53</v>
      </c>
      <c r="B55" s="61" t="s">
        <v>22</v>
      </c>
      <c r="C55" s="63" t="s">
        <v>677</v>
      </c>
      <c r="D55" s="63" t="s">
        <v>673</v>
      </c>
      <c r="E55" s="30"/>
      <c r="F55" s="30"/>
      <c r="G55" s="30"/>
      <c r="H55" s="64" t="s">
        <v>676</v>
      </c>
      <c r="I55" s="61" t="s">
        <v>3</v>
      </c>
      <c r="J55" s="61">
        <v>6900</v>
      </c>
      <c r="K55" s="189"/>
      <c r="L55" s="61" t="str">
        <f t="shared" si="1"/>
        <v>Non-conformité</v>
      </c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3"/>
    </row>
    <row r="56" spans="1:32" s="48" customFormat="1" ht="59.25" customHeight="1">
      <c r="A56" s="195">
        <v>54</v>
      </c>
      <c r="B56" s="61" t="s">
        <v>22</v>
      </c>
      <c r="C56" s="195" t="s">
        <v>1094</v>
      </c>
      <c r="D56" s="63" t="s">
        <v>678</v>
      </c>
      <c r="E56" s="30"/>
      <c r="F56" s="30"/>
      <c r="G56" s="30"/>
      <c r="H56" s="64" t="s">
        <v>676</v>
      </c>
      <c r="I56" s="61" t="s">
        <v>3</v>
      </c>
      <c r="J56" s="61">
        <v>12500</v>
      </c>
      <c r="K56" s="189"/>
      <c r="L56" s="61" t="str">
        <f t="shared" si="1"/>
        <v>Non-conformité</v>
      </c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3"/>
    </row>
    <row r="57" spans="1:32" s="48" customFormat="1" ht="59.25" customHeight="1">
      <c r="A57" s="195">
        <v>55</v>
      </c>
      <c r="B57" s="61" t="s">
        <v>22</v>
      </c>
      <c r="C57" s="195" t="s">
        <v>1095</v>
      </c>
      <c r="D57" s="63" t="s">
        <v>86</v>
      </c>
      <c r="E57" s="189"/>
      <c r="F57" s="189"/>
      <c r="G57" s="189"/>
      <c r="H57" s="64" t="s">
        <v>683</v>
      </c>
      <c r="I57" s="61" t="s">
        <v>3</v>
      </c>
      <c r="J57" s="61">
        <v>24000</v>
      </c>
      <c r="K57" s="189"/>
      <c r="L57" s="61" t="str">
        <f t="shared" si="1"/>
        <v>Non-conformité</v>
      </c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3"/>
    </row>
    <row r="58" spans="1:32" s="48" customFormat="1" ht="59.25" customHeight="1">
      <c r="A58" s="195">
        <v>56</v>
      </c>
      <c r="B58" s="61" t="s">
        <v>22</v>
      </c>
      <c r="C58" s="195" t="s">
        <v>1095</v>
      </c>
      <c r="D58" s="63" t="s">
        <v>679</v>
      </c>
      <c r="E58" s="189"/>
      <c r="F58" s="189"/>
      <c r="G58" s="189"/>
      <c r="H58" s="64" t="s">
        <v>676</v>
      </c>
      <c r="I58" s="61" t="s">
        <v>3</v>
      </c>
      <c r="J58" s="61">
        <v>24000</v>
      </c>
      <c r="K58" s="189"/>
      <c r="L58" s="61" t="str">
        <f t="shared" si="1"/>
        <v>Non-conformité</v>
      </c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3"/>
    </row>
    <row r="59" spans="1:32" s="48" customFormat="1" ht="59.25" customHeight="1">
      <c r="A59" s="195">
        <v>57</v>
      </c>
      <c r="B59" s="61" t="s">
        <v>22</v>
      </c>
      <c r="C59" s="195" t="s">
        <v>1096</v>
      </c>
      <c r="D59" s="63" t="s">
        <v>680</v>
      </c>
      <c r="E59" s="30"/>
      <c r="F59" s="30"/>
      <c r="G59" s="30"/>
      <c r="H59" s="64" t="s">
        <v>682</v>
      </c>
      <c r="I59" s="61" t="s">
        <v>3</v>
      </c>
      <c r="J59" s="61">
        <v>10000</v>
      </c>
      <c r="K59" s="189"/>
      <c r="L59" s="61" t="str">
        <f aca="true" t="shared" si="2" ref="L59:L75">IF(K59&gt;=J59,"Non-conformité","Non-conformité")</f>
        <v>Non-conformité</v>
      </c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3"/>
    </row>
    <row r="60" spans="1:32" s="48" customFormat="1" ht="59.25" customHeight="1">
      <c r="A60" s="195">
        <v>58</v>
      </c>
      <c r="B60" s="61" t="s">
        <v>22</v>
      </c>
      <c r="C60" s="63" t="s">
        <v>79</v>
      </c>
      <c r="D60" s="63" t="s">
        <v>681</v>
      </c>
      <c r="E60" s="189"/>
      <c r="F60" s="189"/>
      <c r="G60" s="189"/>
      <c r="H60" s="64" t="s">
        <v>682</v>
      </c>
      <c r="I60" s="61" t="s">
        <v>3</v>
      </c>
      <c r="J60" s="61">
        <v>10000</v>
      </c>
      <c r="K60" s="189"/>
      <c r="L60" s="61" t="str">
        <f t="shared" si="2"/>
        <v>Non-conformité</v>
      </c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3"/>
    </row>
    <row r="61" spans="1:32" s="48" customFormat="1" ht="59.25" customHeight="1">
      <c r="A61" s="195">
        <v>59</v>
      </c>
      <c r="B61" s="61" t="s">
        <v>22</v>
      </c>
      <c r="C61" s="63" t="s">
        <v>714</v>
      </c>
      <c r="D61" s="63" t="s">
        <v>684</v>
      </c>
      <c r="E61" s="30"/>
      <c r="F61" s="30"/>
      <c r="G61" s="30"/>
      <c r="H61" s="159" t="s">
        <v>689</v>
      </c>
      <c r="I61" s="61" t="s">
        <v>14</v>
      </c>
      <c r="J61" s="61">
        <v>2200</v>
      </c>
      <c r="K61" s="189"/>
      <c r="L61" s="61" t="str">
        <f t="shared" si="2"/>
        <v>Non-conformité</v>
      </c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3"/>
    </row>
    <row r="62" spans="1:32" s="48" customFormat="1" ht="59.25" customHeight="1">
      <c r="A62" s="195">
        <v>60</v>
      </c>
      <c r="B62" s="61" t="s">
        <v>22</v>
      </c>
      <c r="C62" s="63" t="s">
        <v>714</v>
      </c>
      <c r="D62" s="63" t="s">
        <v>685</v>
      </c>
      <c r="E62" s="189"/>
      <c r="F62" s="189"/>
      <c r="G62" s="189"/>
      <c r="H62" s="64" t="s">
        <v>690</v>
      </c>
      <c r="I62" s="61" t="s">
        <v>14</v>
      </c>
      <c r="J62" s="61">
        <v>2600</v>
      </c>
      <c r="K62" s="189"/>
      <c r="L62" s="61" t="str">
        <f t="shared" si="2"/>
        <v>Non-conformité</v>
      </c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3"/>
    </row>
    <row r="63" spans="1:32" s="48" customFormat="1" ht="59.25" customHeight="1">
      <c r="A63" s="195">
        <v>61</v>
      </c>
      <c r="B63" s="61" t="s">
        <v>22</v>
      </c>
      <c r="C63" s="63" t="s">
        <v>714</v>
      </c>
      <c r="D63" s="63" t="s">
        <v>686</v>
      </c>
      <c r="E63" s="189"/>
      <c r="F63" s="189"/>
      <c r="G63" s="189"/>
      <c r="H63" s="64" t="s">
        <v>691</v>
      </c>
      <c r="I63" s="61" t="s">
        <v>14</v>
      </c>
      <c r="J63" s="61">
        <v>2600</v>
      </c>
      <c r="K63" s="189"/>
      <c r="L63" s="61" t="str">
        <f t="shared" si="2"/>
        <v>Non-conformité</v>
      </c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3"/>
    </row>
    <row r="64" spans="1:32" s="48" customFormat="1" ht="59.25" customHeight="1">
      <c r="A64" s="195">
        <v>62</v>
      </c>
      <c r="B64" s="61" t="s">
        <v>22</v>
      </c>
      <c r="C64" s="63" t="s">
        <v>714</v>
      </c>
      <c r="D64" s="63" t="s">
        <v>687</v>
      </c>
      <c r="E64" s="30"/>
      <c r="F64" s="30"/>
      <c r="G64" s="30"/>
      <c r="H64" s="64" t="s">
        <v>692</v>
      </c>
      <c r="I64" s="61" t="s">
        <v>14</v>
      </c>
      <c r="J64" s="61">
        <v>2600</v>
      </c>
      <c r="K64" s="189"/>
      <c r="L64" s="61" t="str">
        <f t="shared" si="2"/>
        <v>Non-conformité</v>
      </c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3"/>
    </row>
    <row r="65" spans="1:32" s="48" customFormat="1" ht="59.25" customHeight="1">
      <c r="A65" s="195">
        <v>63</v>
      </c>
      <c r="B65" s="61" t="s">
        <v>22</v>
      </c>
      <c r="C65" s="63" t="s">
        <v>714</v>
      </c>
      <c r="D65" s="63" t="s">
        <v>688</v>
      </c>
      <c r="E65" s="189"/>
      <c r="F65" s="189"/>
      <c r="G65" s="189"/>
      <c r="H65" s="64" t="s">
        <v>693</v>
      </c>
      <c r="I65" s="61" t="s">
        <v>14</v>
      </c>
      <c r="J65" s="61">
        <v>4000</v>
      </c>
      <c r="K65" s="189"/>
      <c r="L65" s="61" t="str">
        <f t="shared" si="2"/>
        <v>Non-conformité</v>
      </c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3"/>
    </row>
    <row r="66" spans="1:32" s="48" customFormat="1" ht="59.25" customHeight="1">
      <c r="A66" s="195">
        <v>64</v>
      </c>
      <c r="B66" s="61" t="s">
        <v>22</v>
      </c>
      <c r="C66" s="63" t="s">
        <v>715</v>
      </c>
      <c r="D66" s="63" t="s">
        <v>694</v>
      </c>
      <c r="E66" s="189"/>
      <c r="F66" s="189"/>
      <c r="G66" s="189"/>
      <c r="H66" s="64" t="s">
        <v>698</v>
      </c>
      <c r="I66" s="61" t="s">
        <v>14</v>
      </c>
      <c r="J66" s="61">
        <v>5500</v>
      </c>
      <c r="K66" s="189"/>
      <c r="L66" s="61" t="str">
        <f t="shared" si="2"/>
        <v>Non-conformité</v>
      </c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3"/>
    </row>
    <row r="67" spans="1:32" s="48" customFormat="1" ht="59.25" customHeight="1">
      <c r="A67" s="195">
        <v>65</v>
      </c>
      <c r="B67" s="61" t="s">
        <v>22</v>
      </c>
      <c r="C67" s="63" t="s">
        <v>715</v>
      </c>
      <c r="D67" s="63" t="s">
        <v>695</v>
      </c>
      <c r="E67" s="30"/>
      <c r="F67" s="30"/>
      <c r="G67" s="30"/>
      <c r="H67" s="64" t="s">
        <v>699</v>
      </c>
      <c r="I67" s="61" t="s">
        <v>14</v>
      </c>
      <c r="J67" s="61">
        <v>6000</v>
      </c>
      <c r="K67" s="189"/>
      <c r="L67" s="61" t="str">
        <f t="shared" si="2"/>
        <v>Non-conformité</v>
      </c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3"/>
    </row>
    <row r="68" spans="1:32" s="48" customFormat="1" ht="59.25" customHeight="1">
      <c r="A68" s="195">
        <v>66</v>
      </c>
      <c r="B68" s="61" t="s">
        <v>22</v>
      </c>
      <c r="C68" s="63" t="s">
        <v>715</v>
      </c>
      <c r="D68" s="63" t="s">
        <v>696</v>
      </c>
      <c r="E68" s="189"/>
      <c r="F68" s="189"/>
      <c r="G68" s="189"/>
      <c r="H68" s="64" t="s">
        <v>700</v>
      </c>
      <c r="I68" s="61" t="s">
        <v>14</v>
      </c>
      <c r="J68" s="61">
        <v>6000</v>
      </c>
      <c r="K68" s="189"/>
      <c r="L68" s="61" t="str">
        <f t="shared" si="2"/>
        <v>Non-conformité</v>
      </c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3"/>
    </row>
    <row r="69" spans="1:32" s="48" customFormat="1" ht="59.25" customHeight="1">
      <c r="A69" s="195">
        <v>67</v>
      </c>
      <c r="B69" s="61" t="s">
        <v>22</v>
      </c>
      <c r="C69" s="63" t="s">
        <v>715</v>
      </c>
      <c r="D69" s="63" t="s">
        <v>697</v>
      </c>
      <c r="E69" s="189"/>
      <c r="F69" s="189"/>
      <c r="G69" s="189"/>
      <c r="H69" s="64" t="s">
        <v>701</v>
      </c>
      <c r="I69" s="61" t="s">
        <v>14</v>
      </c>
      <c r="J69" s="61">
        <v>6000</v>
      </c>
      <c r="K69" s="189"/>
      <c r="L69" s="61" t="str">
        <f t="shared" si="2"/>
        <v>Non-conformité</v>
      </c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3"/>
    </row>
    <row r="70" spans="1:32" s="48" customFormat="1" ht="59.25" customHeight="1">
      <c r="A70" s="195">
        <v>68</v>
      </c>
      <c r="B70" s="61" t="s">
        <v>22</v>
      </c>
      <c r="C70" s="63" t="s">
        <v>715</v>
      </c>
      <c r="D70" s="63" t="s">
        <v>702</v>
      </c>
      <c r="E70" s="30"/>
      <c r="F70" s="30"/>
      <c r="G70" s="30"/>
      <c r="H70" s="64" t="s">
        <v>703</v>
      </c>
      <c r="I70" s="61" t="s">
        <v>14</v>
      </c>
      <c r="J70" s="61">
        <v>11000</v>
      </c>
      <c r="K70" s="189"/>
      <c r="L70" s="61" t="str">
        <f t="shared" si="2"/>
        <v>Non-conformité</v>
      </c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3"/>
    </row>
    <row r="71" spans="1:32" s="48" customFormat="1" ht="59.25" customHeight="1">
      <c r="A71" s="195">
        <v>69</v>
      </c>
      <c r="B71" s="61" t="s">
        <v>22</v>
      </c>
      <c r="C71" s="195" t="s">
        <v>1097</v>
      </c>
      <c r="D71" s="63" t="s">
        <v>704</v>
      </c>
      <c r="E71" s="189"/>
      <c r="F71" s="189"/>
      <c r="G71" s="189"/>
      <c r="H71" s="64" t="s">
        <v>709</v>
      </c>
      <c r="I71" s="61" t="s">
        <v>14</v>
      </c>
      <c r="J71" s="61">
        <v>11500</v>
      </c>
      <c r="K71" s="189"/>
      <c r="L71" s="61" t="str">
        <f t="shared" si="2"/>
        <v>Non-conformité</v>
      </c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3"/>
    </row>
    <row r="72" spans="1:32" s="48" customFormat="1" ht="59.25" customHeight="1">
      <c r="A72" s="195">
        <v>70</v>
      </c>
      <c r="B72" s="61" t="s">
        <v>22</v>
      </c>
      <c r="C72" s="63" t="s">
        <v>716</v>
      </c>
      <c r="D72" s="63" t="s">
        <v>705</v>
      </c>
      <c r="E72" s="189"/>
      <c r="F72" s="189"/>
      <c r="G72" s="189"/>
      <c r="H72" s="64" t="s">
        <v>710</v>
      </c>
      <c r="I72" s="61" t="s">
        <v>14</v>
      </c>
      <c r="J72" s="61">
        <v>15000</v>
      </c>
      <c r="K72" s="189"/>
      <c r="L72" s="61" t="str">
        <f t="shared" si="2"/>
        <v>Non-conformité</v>
      </c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3"/>
    </row>
    <row r="73" spans="1:32" s="48" customFormat="1" ht="59.25" customHeight="1">
      <c r="A73" s="195">
        <v>71</v>
      </c>
      <c r="B73" s="61" t="s">
        <v>22</v>
      </c>
      <c r="C73" s="63" t="s">
        <v>716</v>
      </c>
      <c r="D73" s="63" t="s">
        <v>706</v>
      </c>
      <c r="E73" s="30"/>
      <c r="F73" s="30"/>
      <c r="G73" s="30"/>
      <c r="H73" s="64" t="s">
        <v>711</v>
      </c>
      <c r="I73" s="61" t="s">
        <v>14</v>
      </c>
      <c r="J73" s="61">
        <v>15000</v>
      </c>
      <c r="K73" s="189"/>
      <c r="L73" s="61" t="str">
        <f t="shared" si="2"/>
        <v>Non-conformité</v>
      </c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3"/>
    </row>
    <row r="74" spans="1:32" s="48" customFormat="1" ht="59.25" customHeight="1">
      <c r="A74" s="195">
        <v>72</v>
      </c>
      <c r="B74" s="61" t="s">
        <v>22</v>
      </c>
      <c r="C74" s="63" t="s">
        <v>716</v>
      </c>
      <c r="D74" s="63" t="s">
        <v>707</v>
      </c>
      <c r="E74" s="189"/>
      <c r="F74" s="189"/>
      <c r="G74" s="189"/>
      <c r="H74" s="64" t="s">
        <v>712</v>
      </c>
      <c r="I74" s="61" t="s">
        <v>14</v>
      </c>
      <c r="J74" s="61">
        <v>15000</v>
      </c>
      <c r="K74" s="189"/>
      <c r="L74" s="61" t="str">
        <f t="shared" si="2"/>
        <v>Non-conformité</v>
      </c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3"/>
    </row>
    <row r="75" spans="1:32" s="48" customFormat="1" ht="59.25" customHeight="1">
      <c r="A75" s="195">
        <v>73</v>
      </c>
      <c r="B75" s="61" t="s">
        <v>22</v>
      </c>
      <c r="C75" s="63" t="s">
        <v>716</v>
      </c>
      <c r="D75" s="63" t="s">
        <v>708</v>
      </c>
      <c r="E75" s="189"/>
      <c r="F75" s="189"/>
      <c r="G75" s="189"/>
      <c r="H75" s="64" t="s">
        <v>713</v>
      </c>
      <c r="I75" s="61" t="s">
        <v>14</v>
      </c>
      <c r="J75" s="61">
        <v>20500</v>
      </c>
      <c r="K75" s="189"/>
      <c r="L75" s="61" t="str">
        <f t="shared" si="2"/>
        <v>Non-conformité</v>
      </c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3"/>
    </row>
    <row r="76" spans="1:32" s="48" customFormat="1" ht="59.25" customHeight="1">
      <c r="A76" s="195">
        <v>74</v>
      </c>
      <c r="B76" s="61" t="s">
        <v>22</v>
      </c>
      <c r="C76" s="154" t="s">
        <v>1018</v>
      </c>
      <c r="D76" s="154" t="s">
        <v>1019</v>
      </c>
      <c r="E76" s="30"/>
      <c r="F76" s="30"/>
      <c r="G76" s="30"/>
      <c r="H76" s="159" t="s">
        <v>1023</v>
      </c>
      <c r="I76" s="61" t="s">
        <v>14</v>
      </c>
      <c r="J76" s="61">
        <v>21000</v>
      </c>
      <c r="K76" s="189"/>
      <c r="L76" s="61" t="str">
        <f>IF(K76&gt;=J76,"Non-conformité","Non-conformité")</f>
        <v>Non-conformité</v>
      </c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</row>
    <row r="77" spans="1:32" s="48" customFormat="1" ht="59.25" customHeight="1">
      <c r="A77" s="195">
        <v>75</v>
      </c>
      <c r="B77" s="61" t="s">
        <v>22</v>
      </c>
      <c r="C77" s="154" t="s">
        <v>1018</v>
      </c>
      <c r="D77" s="154" t="s">
        <v>1020</v>
      </c>
      <c r="E77" s="189"/>
      <c r="F77" s="189"/>
      <c r="G77" s="189"/>
      <c r="H77" s="159" t="s">
        <v>1026</v>
      </c>
      <c r="I77" s="61" t="s">
        <v>14</v>
      </c>
      <c r="J77" s="61">
        <v>16500</v>
      </c>
      <c r="K77" s="189"/>
      <c r="L77" s="61" t="str">
        <f>IF(K77&gt;=J77,"Non-conformité","Non-conformité")</f>
        <v>Non-conformité</v>
      </c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</row>
    <row r="78" spans="1:32" s="48" customFormat="1" ht="59.25" customHeight="1">
      <c r="A78" s="195">
        <v>76</v>
      </c>
      <c r="B78" s="61" t="s">
        <v>22</v>
      </c>
      <c r="C78" s="154" t="s">
        <v>1018</v>
      </c>
      <c r="D78" s="154" t="s">
        <v>1021</v>
      </c>
      <c r="E78" s="189"/>
      <c r="F78" s="189"/>
      <c r="G78" s="189"/>
      <c r="H78" s="159" t="s">
        <v>1024</v>
      </c>
      <c r="I78" s="61" t="s">
        <v>14</v>
      </c>
      <c r="J78" s="61">
        <v>16500</v>
      </c>
      <c r="K78" s="189"/>
      <c r="L78" s="61" t="str">
        <f>IF(K78&gt;=J78,"Non-conformité","Non-conformité")</f>
        <v>Non-conformité</v>
      </c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</row>
    <row r="79" spans="1:32" s="48" customFormat="1" ht="59.25" customHeight="1">
      <c r="A79" s="195">
        <v>77</v>
      </c>
      <c r="B79" s="61" t="s">
        <v>22</v>
      </c>
      <c r="C79" s="154" t="s">
        <v>1018</v>
      </c>
      <c r="D79" s="154" t="s">
        <v>1022</v>
      </c>
      <c r="E79" s="30"/>
      <c r="F79" s="30"/>
      <c r="G79" s="30"/>
      <c r="H79" s="159" t="s">
        <v>1025</v>
      </c>
      <c r="I79" s="61" t="s">
        <v>14</v>
      </c>
      <c r="J79" s="61">
        <v>16500</v>
      </c>
      <c r="K79" s="189"/>
      <c r="L79" s="61" t="str">
        <f>IF(K79&gt;=J79,"Non-conformité","Non-conformité")</f>
        <v>Non-conformité</v>
      </c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</row>
    <row r="80" spans="1:32" s="48" customFormat="1" ht="59.25" customHeight="1">
      <c r="A80" s="130"/>
      <c r="C80" s="130"/>
      <c r="D80" s="130"/>
      <c r="H80" s="62"/>
      <c r="K80" s="168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</row>
    <row r="81" spans="1:8" ht="59.25" customHeight="1">
      <c r="A81" s="20" t="s">
        <v>614</v>
      </c>
      <c r="F81" s="20" t="s">
        <v>620</v>
      </c>
      <c r="H81" s="48"/>
    </row>
    <row r="82" spans="1:7" ht="59.25" customHeight="1">
      <c r="A82" s="20" t="s">
        <v>612</v>
      </c>
      <c r="C82" s="20">
        <f>COUNT(A3:A178)</f>
        <v>77</v>
      </c>
      <c r="D82" s="191" t="s">
        <v>1098</v>
      </c>
      <c r="F82" s="20" t="s">
        <v>612</v>
      </c>
      <c r="G82" s="20">
        <f>COUNT(A3:A178)</f>
        <v>77</v>
      </c>
    </row>
    <row r="83" spans="1:7" ht="86.25" customHeight="1">
      <c r="A83" s="20" t="s">
        <v>652</v>
      </c>
      <c r="C83" s="20">
        <f>COUNT(M3:M178)</f>
        <v>0</v>
      </c>
      <c r="D83" s="20" t="str">
        <f>IF((C83&gt;=ROUNDDOWN(($C$82*0.95),0)),"Conformité","Non-conformité")</f>
        <v>Non-conformité</v>
      </c>
      <c r="G83" s="20">
        <f>COUNT(W3:W178)</f>
        <v>0</v>
      </c>
    </row>
    <row r="84" spans="1:7" ht="59.25" customHeight="1">
      <c r="A84" s="20" t="s">
        <v>643</v>
      </c>
      <c r="C84" s="20">
        <f>COUNT(N3:N178)</f>
        <v>0</v>
      </c>
      <c r="D84" s="20" t="str">
        <f>IF((C84&gt;=ROUNDDOWN(($C$82*0.95),0)),"Conformité","Non-conformité")</f>
        <v>Non-conformité</v>
      </c>
      <c r="G84" s="20">
        <f>COUNT(X3:X178)</f>
        <v>0</v>
      </c>
    </row>
    <row r="85" spans="1:9" ht="59.25" customHeight="1">
      <c r="A85" s="20" t="s">
        <v>644</v>
      </c>
      <c r="C85" s="20">
        <f>COUNT(O3:O178)</f>
        <v>0</v>
      </c>
      <c r="D85" s="20" t="str">
        <f>IF((C85&gt;=ROUNDDOWN(($C$82*0.95),0)),"Conformité","Non-conformité")</f>
        <v>Non-conformité</v>
      </c>
      <c r="G85" s="20">
        <f>COUNT(Y3:Y178)</f>
        <v>0</v>
      </c>
      <c r="I85" s="48"/>
    </row>
    <row r="86" spans="1:7" ht="59.25" customHeight="1">
      <c r="A86" s="20" t="s">
        <v>645</v>
      </c>
      <c r="C86" s="20">
        <f>COUNT(P3:P178)</f>
        <v>0</v>
      </c>
      <c r="D86" s="191" t="str">
        <f aca="true" t="shared" si="3" ref="D86:D92">IF((C86&gt;=ROUNDDOWN(($C$82*0.95),0)),"Conformité","Non-conformité")</f>
        <v>Non-conformité</v>
      </c>
      <c r="G86" s="20">
        <f>COUNT(Z3:Z178)</f>
        <v>0</v>
      </c>
    </row>
    <row r="87" spans="1:7" ht="59.25" customHeight="1">
      <c r="A87" s="20" t="s">
        <v>646</v>
      </c>
      <c r="C87" s="20">
        <f>COUNT(Q3:Q178)</f>
        <v>0</v>
      </c>
      <c r="D87" s="191" t="str">
        <f t="shared" si="3"/>
        <v>Non-conformité</v>
      </c>
      <c r="G87" s="20">
        <f>COUNT(AA3:AA178)</f>
        <v>0</v>
      </c>
    </row>
    <row r="88" spans="1:7" ht="59.25" customHeight="1">
      <c r="A88" s="20" t="s">
        <v>647</v>
      </c>
      <c r="C88" s="20">
        <f>COUNT(R3:R178)</f>
        <v>0</v>
      </c>
      <c r="D88" s="191" t="str">
        <f t="shared" si="3"/>
        <v>Non-conformité</v>
      </c>
      <c r="G88" s="20">
        <f>COUNT(AB3:AB178)</f>
        <v>0</v>
      </c>
    </row>
    <row r="89" spans="1:7" ht="59.25" customHeight="1">
      <c r="A89" s="20" t="s">
        <v>648</v>
      </c>
      <c r="C89" s="20">
        <f>COUNT(S3:S178)</f>
        <v>0</v>
      </c>
      <c r="D89" s="191" t="str">
        <f t="shared" si="3"/>
        <v>Non-conformité</v>
      </c>
      <c r="G89" s="20">
        <f>COUNT(AC3:AC178)</f>
        <v>0</v>
      </c>
    </row>
    <row r="90" spans="1:7" ht="59.25" customHeight="1">
      <c r="A90" s="20" t="s">
        <v>649</v>
      </c>
      <c r="C90" s="20">
        <f>COUNT(T3:T178)</f>
        <v>0</v>
      </c>
      <c r="D90" s="191" t="str">
        <f t="shared" si="3"/>
        <v>Non-conformité</v>
      </c>
      <c r="G90" s="20">
        <f>COUNT(AD3:AD178)</f>
        <v>0</v>
      </c>
    </row>
    <row r="91" spans="1:7" ht="59.25" customHeight="1">
      <c r="A91" s="20" t="s">
        <v>650</v>
      </c>
      <c r="C91" s="20">
        <f>COUNT(U3:U178)</f>
        <v>0</v>
      </c>
      <c r="D91" s="191" t="str">
        <f t="shared" si="3"/>
        <v>Non-conformité</v>
      </c>
      <c r="G91" s="20">
        <f>COUNT(AE3:AE178)</f>
        <v>0</v>
      </c>
    </row>
    <row r="92" spans="1:7" ht="59.25" customHeight="1">
      <c r="A92" s="20" t="s">
        <v>651</v>
      </c>
      <c r="C92" s="20">
        <f>COUNT(V3:V178)</f>
        <v>0</v>
      </c>
      <c r="D92" s="191" t="str">
        <f t="shared" si="3"/>
        <v>Non-conformité</v>
      </c>
      <c r="G92" s="20">
        <f>COUNT(AF3:AF178)</f>
        <v>0</v>
      </c>
    </row>
  </sheetData>
  <sheetProtection password="C4E5" sheet="1"/>
  <conditionalFormatting sqref="M3:AF52 K3:K79 E3:G79">
    <cfRule type="expression" priority="5" dxfId="1" stopIfTrue="1">
      <formula>OR(ISNUMBER(E3),ISTEXT(E3))</formula>
    </cfRule>
    <cfRule type="expression" priority="6" dxfId="0" stopIfTrue="1">
      <formula>ISBLANK(E3)</formula>
    </cfRule>
  </conditionalFormatting>
  <dataValidations count="1">
    <dataValidation type="list" allowBlank="1" showInputMessage="1" showErrorMessage="1" sqref="K3:K79">
      <formula1>Evaluation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3" scale="25" r:id="rId1"/>
  <headerFooter>
    <oddHeader>&amp;C&amp;A</oddHeader>
    <oddFooter>&amp;Lrévisée le: &amp;D&amp;CPage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56"/>
  <sheetViews>
    <sheetView zoomScalePageLayoutView="0" workbookViewId="0" topLeftCell="A1">
      <selection activeCell="F3" sqref="F3"/>
    </sheetView>
  </sheetViews>
  <sheetFormatPr defaultColWidth="9.140625" defaultRowHeight="59.25" customHeight="1"/>
  <cols>
    <col min="1" max="1" width="13.140625" style="20" customWidth="1"/>
    <col min="2" max="2" width="15.140625" style="20" customWidth="1"/>
    <col min="3" max="3" width="40.00390625" style="20" customWidth="1"/>
    <col min="4" max="4" width="14.00390625" style="20" customWidth="1"/>
    <col min="5" max="7" width="29.140625" style="20" customWidth="1"/>
    <col min="8" max="8" width="78.8515625" style="20" customWidth="1"/>
    <col min="9" max="9" width="23.7109375" style="20" customWidth="1"/>
    <col min="10" max="10" width="28.140625" style="20" customWidth="1"/>
    <col min="11" max="11" width="25.57421875" style="20" customWidth="1"/>
    <col min="12" max="12" width="36.57421875" style="20" customWidth="1"/>
    <col min="13" max="32" width="17.140625" style="20" customWidth="1"/>
    <col min="33" max="16384" width="9.140625" style="20" customWidth="1"/>
  </cols>
  <sheetData>
    <row r="1" spans="1:32" s="10" customFormat="1" ht="33" customHeight="1">
      <c r="A1" s="22" t="s">
        <v>615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 t="s">
        <v>420</v>
      </c>
      <c r="N1" s="23"/>
      <c r="O1" s="23"/>
      <c r="P1" s="23"/>
      <c r="Q1" s="23"/>
      <c r="R1" s="23"/>
      <c r="S1" s="23"/>
      <c r="T1" s="23"/>
      <c r="U1" s="23"/>
      <c r="V1" s="23"/>
      <c r="W1" s="24" t="s">
        <v>421</v>
      </c>
      <c r="X1" s="24"/>
      <c r="Y1" s="24"/>
      <c r="Z1" s="24"/>
      <c r="AA1" s="24"/>
      <c r="AB1" s="24"/>
      <c r="AC1" s="24"/>
      <c r="AD1" s="24"/>
      <c r="AE1" s="24"/>
      <c r="AF1" s="24"/>
    </row>
    <row r="2" spans="1:32" s="14" customFormat="1" ht="99" customHeight="1">
      <c r="A2" s="11" t="s">
        <v>411</v>
      </c>
      <c r="B2" s="11" t="s">
        <v>412</v>
      </c>
      <c r="C2" s="11" t="s">
        <v>413</v>
      </c>
      <c r="D2" s="11" t="s">
        <v>414</v>
      </c>
      <c r="E2" s="11" t="s">
        <v>617</v>
      </c>
      <c r="F2" s="11" t="s">
        <v>618</v>
      </c>
      <c r="G2" s="11" t="s">
        <v>619</v>
      </c>
      <c r="H2" s="11" t="s">
        <v>415</v>
      </c>
      <c r="I2" s="11" t="s">
        <v>416</v>
      </c>
      <c r="J2" s="11" t="s">
        <v>417</v>
      </c>
      <c r="K2" s="11" t="s">
        <v>418</v>
      </c>
      <c r="L2" s="11" t="s">
        <v>419</v>
      </c>
      <c r="M2" s="12" t="s">
        <v>632</v>
      </c>
      <c r="N2" s="12" t="s">
        <v>633</v>
      </c>
      <c r="O2" s="12" t="s">
        <v>634</v>
      </c>
      <c r="P2" s="12" t="s">
        <v>635</v>
      </c>
      <c r="Q2" s="12" t="s">
        <v>636</v>
      </c>
      <c r="R2" s="12" t="s">
        <v>637</v>
      </c>
      <c r="S2" s="12" t="s">
        <v>638</v>
      </c>
      <c r="T2" s="12" t="s">
        <v>639</v>
      </c>
      <c r="U2" s="12" t="s">
        <v>640</v>
      </c>
      <c r="V2" s="12" t="s">
        <v>616</v>
      </c>
      <c r="W2" s="13" t="s">
        <v>632</v>
      </c>
      <c r="X2" s="13" t="s">
        <v>633</v>
      </c>
      <c r="Y2" s="13" t="s">
        <v>634</v>
      </c>
      <c r="Z2" s="13" t="s">
        <v>635</v>
      </c>
      <c r="AA2" s="13" t="s">
        <v>636</v>
      </c>
      <c r="AB2" s="13" t="s">
        <v>637</v>
      </c>
      <c r="AC2" s="13" t="s">
        <v>641</v>
      </c>
      <c r="AD2" s="13" t="s">
        <v>422</v>
      </c>
      <c r="AE2" s="13" t="s">
        <v>423</v>
      </c>
      <c r="AF2" s="13" t="s">
        <v>616</v>
      </c>
    </row>
    <row r="3" spans="1:32" s="18" customFormat="1" ht="59.25" customHeight="1">
      <c r="A3" s="15">
        <v>1</v>
      </c>
      <c r="B3" s="15" t="s">
        <v>95</v>
      </c>
      <c r="C3" s="15" t="s">
        <v>96</v>
      </c>
      <c r="D3" s="15" t="s">
        <v>97</v>
      </c>
      <c r="E3" s="16"/>
      <c r="F3" s="16"/>
      <c r="G3" s="16"/>
      <c r="H3" s="15" t="s">
        <v>452</v>
      </c>
      <c r="I3" s="17" t="s">
        <v>3</v>
      </c>
      <c r="J3" s="17">
        <v>7200</v>
      </c>
      <c r="K3" s="16"/>
      <c r="L3" s="17" t="str">
        <f aca="true" t="shared" si="0" ref="L3:L43">IF(K3&gt;=J3,"Conformité","Non-conformité")</f>
        <v>Non-conformité</v>
      </c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</row>
    <row r="4" spans="1:32" s="18" customFormat="1" ht="59.25" customHeight="1">
      <c r="A4" s="15">
        <v>2</v>
      </c>
      <c r="B4" s="15" t="s">
        <v>95</v>
      </c>
      <c r="C4" s="15" t="s">
        <v>98</v>
      </c>
      <c r="D4" s="15" t="s">
        <v>99</v>
      </c>
      <c r="E4" s="16"/>
      <c r="F4" s="16"/>
      <c r="G4" s="16"/>
      <c r="H4" s="15" t="s">
        <v>453</v>
      </c>
      <c r="I4" s="17" t="s">
        <v>3</v>
      </c>
      <c r="J4" s="17">
        <v>7200</v>
      </c>
      <c r="K4" s="16"/>
      <c r="L4" s="17" t="str">
        <f t="shared" si="0"/>
        <v>Non-conformité</v>
      </c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</row>
    <row r="5" spans="1:32" s="18" customFormat="1" ht="59.25" customHeight="1">
      <c r="A5" s="15">
        <v>3</v>
      </c>
      <c r="B5" s="15" t="s">
        <v>95</v>
      </c>
      <c r="C5" s="15" t="s">
        <v>100</v>
      </c>
      <c r="D5" s="15" t="s">
        <v>101</v>
      </c>
      <c r="E5" s="16"/>
      <c r="F5" s="16"/>
      <c r="G5" s="16"/>
      <c r="H5" s="15" t="s">
        <v>454</v>
      </c>
      <c r="I5" s="17" t="s">
        <v>3</v>
      </c>
      <c r="J5" s="17">
        <v>12000</v>
      </c>
      <c r="K5" s="16"/>
      <c r="L5" s="17" t="str">
        <f t="shared" si="0"/>
        <v>Non-conformité</v>
      </c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</row>
    <row r="6" spans="1:32" s="18" customFormat="1" ht="59.25" customHeight="1">
      <c r="A6" s="15">
        <v>4</v>
      </c>
      <c r="B6" s="15" t="s">
        <v>95</v>
      </c>
      <c r="C6" s="15" t="s">
        <v>102</v>
      </c>
      <c r="D6" s="15" t="s">
        <v>103</v>
      </c>
      <c r="E6" s="16"/>
      <c r="F6" s="16"/>
      <c r="G6" s="16"/>
      <c r="H6" s="15" t="s">
        <v>455</v>
      </c>
      <c r="I6" s="17" t="s">
        <v>3</v>
      </c>
      <c r="J6" s="17">
        <v>12000</v>
      </c>
      <c r="K6" s="16"/>
      <c r="L6" s="17" t="str">
        <f t="shared" si="0"/>
        <v>Non-conformité</v>
      </c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</row>
    <row r="7" spans="1:32" s="18" customFormat="1" ht="59.25" customHeight="1">
      <c r="A7" s="80">
        <v>5</v>
      </c>
      <c r="B7" s="15" t="s">
        <v>95</v>
      </c>
      <c r="C7" s="15" t="s">
        <v>104</v>
      </c>
      <c r="D7" s="15" t="s">
        <v>105</v>
      </c>
      <c r="E7" s="16"/>
      <c r="F7" s="16"/>
      <c r="G7" s="16"/>
      <c r="H7" s="15" t="s">
        <v>456</v>
      </c>
      <c r="I7" s="17" t="s">
        <v>3</v>
      </c>
      <c r="J7" s="17">
        <v>15000</v>
      </c>
      <c r="K7" s="16"/>
      <c r="L7" s="17" t="str">
        <f t="shared" si="0"/>
        <v>Non-conformité</v>
      </c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</row>
    <row r="8" spans="1:32" s="18" customFormat="1" ht="59.25" customHeight="1">
      <c r="A8" s="80">
        <v>6</v>
      </c>
      <c r="B8" s="15" t="s">
        <v>95</v>
      </c>
      <c r="C8" s="15" t="s">
        <v>106</v>
      </c>
      <c r="D8" s="63" t="s">
        <v>107</v>
      </c>
      <c r="E8" s="16"/>
      <c r="F8" s="16"/>
      <c r="G8" s="16"/>
      <c r="H8" s="15" t="s">
        <v>457</v>
      </c>
      <c r="I8" s="17" t="s">
        <v>3</v>
      </c>
      <c r="J8" s="17">
        <v>20000</v>
      </c>
      <c r="K8" s="16"/>
      <c r="L8" s="17" t="str">
        <f t="shared" si="0"/>
        <v>Non-conformité</v>
      </c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</row>
    <row r="9" spans="1:32" s="18" customFormat="1" ht="59.25" customHeight="1">
      <c r="A9" s="80">
        <v>7</v>
      </c>
      <c r="B9" s="15" t="s">
        <v>95</v>
      </c>
      <c r="C9" s="15" t="s">
        <v>108</v>
      </c>
      <c r="D9" s="15" t="s">
        <v>109</v>
      </c>
      <c r="E9" s="16"/>
      <c r="F9" s="16"/>
      <c r="G9" s="16"/>
      <c r="H9" s="15" t="s">
        <v>458</v>
      </c>
      <c r="I9" s="17" t="s">
        <v>3</v>
      </c>
      <c r="J9" s="17">
        <v>20000</v>
      </c>
      <c r="K9" s="16"/>
      <c r="L9" s="17" t="str">
        <f t="shared" si="0"/>
        <v>Non-conformité</v>
      </c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</row>
    <row r="10" spans="1:32" s="18" customFormat="1" ht="59.25" customHeight="1">
      <c r="A10" s="80">
        <v>8</v>
      </c>
      <c r="B10" s="15" t="s">
        <v>95</v>
      </c>
      <c r="C10" s="15" t="s">
        <v>110</v>
      </c>
      <c r="D10" s="15" t="s">
        <v>111</v>
      </c>
      <c r="E10" s="16"/>
      <c r="F10" s="16"/>
      <c r="G10" s="16"/>
      <c r="H10" s="15" t="s">
        <v>459</v>
      </c>
      <c r="I10" s="19" t="s">
        <v>14</v>
      </c>
      <c r="J10" s="17">
        <v>40000</v>
      </c>
      <c r="K10" s="16"/>
      <c r="L10" s="17" t="str">
        <f t="shared" si="0"/>
        <v>Non-conformité</v>
      </c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</row>
    <row r="11" spans="1:32" s="18" customFormat="1" ht="59.25" customHeight="1">
      <c r="A11" s="80">
        <v>9</v>
      </c>
      <c r="B11" s="15" t="s">
        <v>95</v>
      </c>
      <c r="C11" s="15" t="s">
        <v>112</v>
      </c>
      <c r="D11" s="15" t="s">
        <v>113</v>
      </c>
      <c r="E11" s="16"/>
      <c r="F11" s="16"/>
      <c r="G11" s="16"/>
      <c r="H11" s="15" t="s">
        <v>460</v>
      </c>
      <c r="I11" s="19" t="s">
        <v>14</v>
      </c>
      <c r="J11" s="17">
        <v>16000</v>
      </c>
      <c r="K11" s="16"/>
      <c r="L11" s="17" t="str">
        <f t="shared" si="0"/>
        <v>Non-conformité</v>
      </c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</row>
    <row r="12" spans="1:32" s="18" customFormat="1" ht="59.25" customHeight="1">
      <c r="A12" s="80">
        <v>10</v>
      </c>
      <c r="B12" s="15" t="s">
        <v>95</v>
      </c>
      <c r="C12" s="15" t="s">
        <v>112</v>
      </c>
      <c r="D12" s="15" t="s">
        <v>114</v>
      </c>
      <c r="E12" s="16"/>
      <c r="F12" s="16"/>
      <c r="G12" s="16"/>
      <c r="H12" s="15" t="s">
        <v>461</v>
      </c>
      <c r="I12" s="19" t="s">
        <v>14</v>
      </c>
      <c r="J12" s="17">
        <v>12000</v>
      </c>
      <c r="K12" s="16"/>
      <c r="L12" s="17" t="str">
        <f t="shared" si="0"/>
        <v>Non-conformité</v>
      </c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</row>
    <row r="13" spans="1:32" s="18" customFormat="1" ht="59.25" customHeight="1">
      <c r="A13" s="80">
        <v>11</v>
      </c>
      <c r="B13" s="15" t="s">
        <v>95</v>
      </c>
      <c r="C13" s="15" t="s">
        <v>112</v>
      </c>
      <c r="D13" s="15" t="s">
        <v>115</v>
      </c>
      <c r="E13" s="16"/>
      <c r="F13" s="16"/>
      <c r="G13" s="16"/>
      <c r="H13" s="15" t="s">
        <v>462</v>
      </c>
      <c r="I13" s="19" t="s">
        <v>14</v>
      </c>
      <c r="J13" s="17">
        <v>12000</v>
      </c>
      <c r="K13" s="16"/>
      <c r="L13" s="17" t="str">
        <f t="shared" si="0"/>
        <v>Non-conformité</v>
      </c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</row>
    <row r="14" spans="1:32" s="18" customFormat="1" ht="59.25" customHeight="1">
      <c r="A14" s="80">
        <v>12</v>
      </c>
      <c r="B14" s="15" t="s">
        <v>95</v>
      </c>
      <c r="C14" s="15" t="s">
        <v>112</v>
      </c>
      <c r="D14" s="15" t="s">
        <v>116</v>
      </c>
      <c r="E14" s="16"/>
      <c r="F14" s="16"/>
      <c r="G14" s="16"/>
      <c r="H14" s="15" t="s">
        <v>459</v>
      </c>
      <c r="I14" s="19" t="s">
        <v>14</v>
      </c>
      <c r="J14" s="17">
        <v>12000</v>
      </c>
      <c r="K14" s="16"/>
      <c r="L14" s="17" t="str">
        <f t="shared" si="0"/>
        <v>Non-conformité</v>
      </c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</row>
    <row r="15" spans="1:32" s="18" customFormat="1" ht="59.25" customHeight="1">
      <c r="A15" s="193">
        <v>13</v>
      </c>
      <c r="B15" s="15" t="s">
        <v>95</v>
      </c>
      <c r="C15" s="15" t="s">
        <v>117</v>
      </c>
      <c r="D15" s="15" t="s">
        <v>118</v>
      </c>
      <c r="E15" s="16"/>
      <c r="F15" s="16"/>
      <c r="G15" s="16"/>
      <c r="H15" s="15" t="s">
        <v>456</v>
      </c>
      <c r="I15" s="17" t="s">
        <v>3</v>
      </c>
      <c r="J15" s="17">
        <v>35000</v>
      </c>
      <c r="K15" s="16"/>
      <c r="L15" s="17" t="str">
        <f t="shared" si="0"/>
        <v>Non-conformité</v>
      </c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</row>
    <row r="16" spans="1:32" s="18" customFormat="1" ht="59.25" customHeight="1">
      <c r="A16" s="193">
        <v>14</v>
      </c>
      <c r="B16" s="15" t="s">
        <v>95</v>
      </c>
      <c r="C16" s="15" t="s">
        <v>119</v>
      </c>
      <c r="D16" s="15" t="s">
        <v>120</v>
      </c>
      <c r="E16" s="16"/>
      <c r="F16" s="16"/>
      <c r="G16" s="16"/>
      <c r="H16" s="15" t="s">
        <v>460</v>
      </c>
      <c r="I16" s="19" t="s">
        <v>14</v>
      </c>
      <c r="J16" s="17">
        <v>20000</v>
      </c>
      <c r="K16" s="16"/>
      <c r="L16" s="17" t="str">
        <f t="shared" si="0"/>
        <v>Non-conformité</v>
      </c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</row>
    <row r="17" spans="1:32" s="18" customFormat="1" ht="59.25" customHeight="1">
      <c r="A17" s="193">
        <v>15</v>
      </c>
      <c r="B17" s="15" t="s">
        <v>95</v>
      </c>
      <c r="C17" s="15" t="s">
        <v>119</v>
      </c>
      <c r="D17" s="15" t="s">
        <v>121</v>
      </c>
      <c r="E17" s="16"/>
      <c r="F17" s="16"/>
      <c r="G17" s="16"/>
      <c r="H17" s="15" t="s">
        <v>461</v>
      </c>
      <c r="I17" s="19" t="s">
        <v>14</v>
      </c>
      <c r="J17" s="17">
        <v>12000</v>
      </c>
      <c r="K17" s="16"/>
      <c r="L17" s="17" t="str">
        <f t="shared" si="0"/>
        <v>Non-conformité</v>
      </c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</row>
    <row r="18" spans="1:32" s="18" customFormat="1" ht="59.25" customHeight="1">
      <c r="A18" s="193">
        <v>16</v>
      </c>
      <c r="B18" s="15" t="s">
        <v>95</v>
      </c>
      <c r="C18" s="15" t="s">
        <v>119</v>
      </c>
      <c r="D18" s="15" t="s">
        <v>122</v>
      </c>
      <c r="E18" s="16"/>
      <c r="F18" s="16"/>
      <c r="G18" s="16"/>
      <c r="H18" s="15" t="s">
        <v>462</v>
      </c>
      <c r="I18" s="19" t="s">
        <v>14</v>
      </c>
      <c r="J18" s="17">
        <v>12000</v>
      </c>
      <c r="K18" s="16"/>
      <c r="L18" s="17" t="str">
        <f t="shared" si="0"/>
        <v>Non-conformité</v>
      </c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</row>
    <row r="19" spans="1:32" s="18" customFormat="1" ht="59.25" customHeight="1">
      <c r="A19" s="193">
        <v>17</v>
      </c>
      <c r="B19" s="15" t="s">
        <v>95</v>
      </c>
      <c r="C19" s="15" t="s">
        <v>119</v>
      </c>
      <c r="D19" s="15" t="s">
        <v>123</v>
      </c>
      <c r="E19" s="16"/>
      <c r="F19" s="16"/>
      <c r="G19" s="16"/>
      <c r="H19" s="15" t="s">
        <v>459</v>
      </c>
      <c r="I19" s="19" t="s">
        <v>14</v>
      </c>
      <c r="J19" s="17">
        <v>12000</v>
      </c>
      <c r="K19" s="16"/>
      <c r="L19" s="17" t="str">
        <f t="shared" si="0"/>
        <v>Non-conformité</v>
      </c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</row>
    <row r="20" spans="1:32" s="18" customFormat="1" ht="59.25" customHeight="1">
      <c r="A20" s="193">
        <v>18</v>
      </c>
      <c r="B20" s="15" t="s">
        <v>95</v>
      </c>
      <c r="C20" s="15" t="s">
        <v>124</v>
      </c>
      <c r="D20" s="15" t="s">
        <v>125</v>
      </c>
      <c r="E20" s="16"/>
      <c r="F20" s="16"/>
      <c r="G20" s="16"/>
      <c r="H20" s="15" t="s">
        <v>460</v>
      </c>
      <c r="I20" s="19" t="s">
        <v>14</v>
      </c>
      <c r="J20" s="17">
        <v>25000</v>
      </c>
      <c r="K20" s="16"/>
      <c r="L20" s="17" t="str">
        <f t="shared" si="0"/>
        <v>Non-conformité</v>
      </c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</row>
    <row r="21" spans="1:32" s="18" customFormat="1" ht="59.25" customHeight="1">
      <c r="A21" s="193">
        <v>19</v>
      </c>
      <c r="B21" s="15" t="s">
        <v>95</v>
      </c>
      <c r="C21" s="15" t="s">
        <v>124</v>
      </c>
      <c r="D21" s="15" t="s">
        <v>126</v>
      </c>
      <c r="E21" s="16"/>
      <c r="F21" s="16"/>
      <c r="G21" s="16"/>
      <c r="H21" s="15" t="s">
        <v>461</v>
      </c>
      <c r="I21" s="19" t="s">
        <v>14</v>
      </c>
      <c r="J21" s="17">
        <v>15000</v>
      </c>
      <c r="K21" s="16"/>
      <c r="L21" s="17" t="str">
        <f t="shared" si="0"/>
        <v>Non-conformité</v>
      </c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</row>
    <row r="22" spans="1:32" s="18" customFormat="1" ht="59.25" customHeight="1">
      <c r="A22" s="193">
        <v>20</v>
      </c>
      <c r="B22" s="15" t="s">
        <v>95</v>
      </c>
      <c r="C22" s="15" t="s">
        <v>124</v>
      </c>
      <c r="D22" s="15" t="s">
        <v>127</v>
      </c>
      <c r="E22" s="16"/>
      <c r="F22" s="16"/>
      <c r="G22" s="16"/>
      <c r="H22" s="15" t="s">
        <v>462</v>
      </c>
      <c r="I22" s="19" t="s">
        <v>14</v>
      </c>
      <c r="J22" s="17">
        <v>15000</v>
      </c>
      <c r="K22" s="16"/>
      <c r="L22" s="17" t="str">
        <f t="shared" si="0"/>
        <v>Non-conformité</v>
      </c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</row>
    <row r="23" spans="1:32" s="18" customFormat="1" ht="59.25" customHeight="1">
      <c r="A23" s="193">
        <v>21</v>
      </c>
      <c r="B23" s="15" t="s">
        <v>95</v>
      </c>
      <c r="C23" s="15" t="s">
        <v>124</v>
      </c>
      <c r="D23" s="15" t="s">
        <v>128</v>
      </c>
      <c r="E23" s="16"/>
      <c r="F23" s="16"/>
      <c r="G23" s="16"/>
      <c r="H23" s="15" t="s">
        <v>459</v>
      </c>
      <c r="I23" s="19" t="s">
        <v>14</v>
      </c>
      <c r="J23" s="17">
        <v>15000</v>
      </c>
      <c r="K23" s="16"/>
      <c r="L23" s="17" t="str">
        <f t="shared" si="0"/>
        <v>Non-conformité</v>
      </c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</row>
    <row r="24" spans="1:32" s="18" customFormat="1" ht="59.25" customHeight="1">
      <c r="A24" s="193">
        <v>22</v>
      </c>
      <c r="B24" s="15" t="s">
        <v>95</v>
      </c>
      <c r="C24" s="15" t="s">
        <v>124</v>
      </c>
      <c r="D24" s="15" t="s">
        <v>129</v>
      </c>
      <c r="E24" s="16"/>
      <c r="F24" s="16"/>
      <c r="G24" s="16"/>
      <c r="H24" s="15" t="s">
        <v>463</v>
      </c>
      <c r="I24" s="17" t="s">
        <v>14</v>
      </c>
      <c r="J24" s="17">
        <v>25000</v>
      </c>
      <c r="K24" s="16"/>
      <c r="L24" s="17" t="str">
        <f t="shared" si="0"/>
        <v>Non-conformité</v>
      </c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</row>
    <row r="25" spans="1:32" s="18" customFormat="1" ht="59.25" customHeight="1">
      <c r="A25" s="193">
        <v>23</v>
      </c>
      <c r="B25" s="15" t="s">
        <v>95</v>
      </c>
      <c r="C25" s="15" t="s">
        <v>130</v>
      </c>
      <c r="D25" s="15" t="s">
        <v>131</v>
      </c>
      <c r="E25" s="16"/>
      <c r="F25" s="16"/>
      <c r="G25" s="16"/>
      <c r="H25" s="15" t="s">
        <v>456</v>
      </c>
      <c r="I25" s="17" t="s">
        <v>3</v>
      </c>
      <c r="J25" s="17">
        <v>34000</v>
      </c>
      <c r="K25" s="16"/>
      <c r="L25" s="17" t="str">
        <f t="shared" si="0"/>
        <v>Non-conformité</v>
      </c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</row>
    <row r="26" spans="1:32" s="18" customFormat="1" ht="59.25" customHeight="1">
      <c r="A26" s="193">
        <v>24</v>
      </c>
      <c r="B26" s="80" t="s">
        <v>95</v>
      </c>
      <c r="C26" s="72" t="s">
        <v>718</v>
      </c>
      <c r="D26" s="63" t="s">
        <v>717</v>
      </c>
      <c r="E26" s="34"/>
      <c r="F26" s="34"/>
      <c r="G26" s="34"/>
      <c r="H26" s="73" t="s">
        <v>720</v>
      </c>
      <c r="I26" s="81" t="s">
        <v>3</v>
      </c>
      <c r="J26" s="81">
        <v>7200</v>
      </c>
      <c r="K26" s="34"/>
      <c r="L26" s="81" t="str">
        <f t="shared" si="0"/>
        <v>Non-conformité</v>
      </c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</row>
    <row r="27" spans="1:32" s="18" customFormat="1" ht="59.25" customHeight="1">
      <c r="A27" s="193">
        <v>25</v>
      </c>
      <c r="B27" s="80" t="s">
        <v>95</v>
      </c>
      <c r="C27" s="193" t="s">
        <v>1074</v>
      </c>
      <c r="D27" s="193" t="s">
        <v>1077</v>
      </c>
      <c r="E27" s="34"/>
      <c r="F27" s="34"/>
      <c r="G27" s="34"/>
      <c r="H27" s="73" t="s">
        <v>721</v>
      </c>
      <c r="I27" s="81" t="s">
        <v>3</v>
      </c>
      <c r="J27" s="81">
        <v>15500</v>
      </c>
      <c r="K27" s="34"/>
      <c r="L27" s="81" t="str">
        <f t="shared" si="0"/>
        <v>Non-conformité</v>
      </c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</row>
    <row r="28" spans="1:32" s="18" customFormat="1" ht="59.25" customHeight="1">
      <c r="A28" s="193">
        <v>26</v>
      </c>
      <c r="B28" s="80" t="s">
        <v>95</v>
      </c>
      <c r="C28" s="193" t="s">
        <v>1075</v>
      </c>
      <c r="D28" s="193" t="s">
        <v>1078</v>
      </c>
      <c r="E28" s="34"/>
      <c r="F28" s="34"/>
      <c r="G28" s="34"/>
      <c r="H28" s="194" t="s">
        <v>1080</v>
      </c>
      <c r="I28" s="81" t="s">
        <v>3</v>
      </c>
      <c r="J28" s="81">
        <v>21000</v>
      </c>
      <c r="K28" s="34"/>
      <c r="L28" s="81" t="str">
        <f t="shared" si="0"/>
        <v>Non-conformité</v>
      </c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</row>
    <row r="29" spans="1:32" s="18" customFormat="1" ht="59.25" customHeight="1">
      <c r="A29" s="193">
        <v>27</v>
      </c>
      <c r="B29" s="80" t="s">
        <v>95</v>
      </c>
      <c r="C29" s="193" t="s">
        <v>1076</v>
      </c>
      <c r="D29" s="193" t="s">
        <v>1079</v>
      </c>
      <c r="E29" s="34"/>
      <c r="F29" s="34"/>
      <c r="G29" s="34"/>
      <c r="H29" s="73" t="s">
        <v>722</v>
      </c>
      <c r="I29" s="81" t="s">
        <v>3</v>
      </c>
      <c r="J29" s="81">
        <v>25000</v>
      </c>
      <c r="K29" s="34"/>
      <c r="L29" s="81" t="str">
        <f t="shared" si="0"/>
        <v>Non-conformité</v>
      </c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</row>
    <row r="30" spans="1:32" s="18" customFormat="1" ht="59.25" customHeight="1">
      <c r="A30" s="193">
        <v>28</v>
      </c>
      <c r="B30" s="80" t="s">
        <v>95</v>
      </c>
      <c r="C30" s="72" t="s">
        <v>719</v>
      </c>
      <c r="D30" s="193" t="s">
        <v>1081</v>
      </c>
      <c r="E30" s="34"/>
      <c r="F30" s="34"/>
      <c r="G30" s="34"/>
      <c r="H30" s="73" t="s">
        <v>723</v>
      </c>
      <c r="I30" s="81" t="s">
        <v>3</v>
      </c>
      <c r="J30" s="81">
        <v>40000</v>
      </c>
      <c r="K30" s="34"/>
      <c r="L30" s="81" t="str">
        <f t="shared" si="0"/>
        <v>Non-conformité</v>
      </c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</row>
    <row r="31" spans="1:32" s="18" customFormat="1" ht="59.25" customHeight="1">
      <c r="A31" s="193">
        <v>29</v>
      </c>
      <c r="B31" s="80" t="s">
        <v>95</v>
      </c>
      <c r="C31" s="75" t="s">
        <v>728</v>
      </c>
      <c r="D31" s="193" t="s">
        <v>1062</v>
      </c>
      <c r="E31" s="34"/>
      <c r="F31" s="34"/>
      <c r="G31" s="34"/>
      <c r="H31" s="74" t="s">
        <v>724</v>
      </c>
      <c r="I31" s="81" t="s">
        <v>14</v>
      </c>
      <c r="J31" s="81">
        <v>7000</v>
      </c>
      <c r="K31" s="34"/>
      <c r="L31" s="81" t="str">
        <f t="shared" si="0"/>
        <v>Non-conformité</v>
      </c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</row>
    <row r="32" spans="1:32" s="18" customFormat="1" ht="59.25" customHeight="1">
      <c r="A32" s="193">
        <v>30</v>
      </c>
      <c r="B32" s="80" t="s">
        <v>95</v>
      </c>
      <c r="C32" s="75" t="s">
        <v>728</v>
      </c>
      <c r="D32" s="193" t="s">
        <v>1063</v>
      </c>
      <c r="E32" s="34"/>
      <c r="F32" s="34"/>
      <c r="G32" s="34"/>
      <c r="H32" s="74" t="s">
        <v>725</v>
      </c>
      <c r="I32" s="81" t="s">
        <v>14</v>
      </c>
      <c r="J32" s="81">
        <v>5000</v>
      </c>
      <c r="K32" s="34"/>
      <c r="L32" s="81" t="str">
        <f t="shared" si="0"/>
        <v>Non-conformité</v>
      </c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</row>
    <row r="33" spans="1:32" s="18" customFormat="1" ht="59.25" customHeight="1">
      <c r="A33" s="193">
        <v>31</v>
      </c>
      <c r="B33" s="80" t="s">
        <v>95</v>
      </c>
      <c r="C33" s="75" t="s">
        <v>728</v>
      </c>
      <c r="D33" s="193" t="s">
        <v>1064</v>
      </c>
      <c r="E33" s="34"/>
      <c r="F33" s="34"/>
      <c r="G33" s="34"/>
      <c r="H33" s="74" t="s">
        <v>726</v>
      </c>
      <c r="I33" s="81" t="s">
        <v>14</v>
      </c>
      <c r="J33" s="81">
        <v>5000</v>
      </c>
      <c r="K33" s="34"/>
      <c r="L33" s="81" t="str">
        <f t="shared" si="0"/>
        <v>Non-conformité</v>
      </c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</row>
    <row r="34" spans="1:32" s="18" customFormat="1" ht="59.25" customHeight="1">
      <c r="A34" s="193">
        <v>32</v>
      </c>
      <c r="B34" s="80" t="s">
        <v>95</v>
      </c>
      <c r="C34" s="75" t="s">
        <v>728</v>
      </c>
      <c r="D34" s="193" t="s">
        <v>1065</v>
      </c>
      <c r="E34" s="34"/>
      <c r="F34" s="34"/>
      <c r="G34" s="34"/>
      <c r="H34" s="74" t="s">
        <v>727</v>
      </c>
      <c r="I34" s="81" t="s">
        <v>14</v>
      </c>
      <c r="J34" s="81">
        <v>5000</v>
      </c>
      <c r="K34" s="34"/>
      <c r="L34" s="81" t="str">
        <f t="shared" si="0"/>
        <v>Non-conformité</v>
      </c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</row>
    <row r="35" spans="1:32" s="18" customFormat="1" ht="59.25" customHeight="1">
      <c r="A35" s="193">
        <v>33</v>
      </c>
      <c r="B35" s="80" t="s">
        <v>95</v>
      </c>
      <c r="C35" s="76" t="s">
        <v>733</v>
      </c>
      <c r="D35" s="193" t="s">
        <v>1066</v>
      </c>
      <c r="E35" s="34"/>
      <c r="F35" s="34"/>
      <c r="G35" s="34"/>
      <c r="H35" s="77" t="s">
        <v>729</v>
      </c>
      <c r="I35" s="81" t="s">
        <v>14</v>
      </c>
      <c r="J35" s="81">
        <v>16000</v>
      </c>
      <c r="K35" s="34"/>
      <c r="L35" s="81" t="str">
        <f t="shared" si="0"/>
        <v>Non-conformité</v>
      </c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</row>
    <row r="36" spans="1:32" s="18" customFormat="1" ht="59.25" customHeight="1">
      <c r="A36" s="193">
        <v>34</v>
      </c>
      <c r="B36" s="80" t="s">
        <v>95</v>
      </c>
      <c r="C36" s="76" t="s">
        <v>733</v>
      </c>
      <c r="D36" s="193" t="s">
        <v>1067</v>
      </c>
      <c r="E36" s="34"/>
      <c r="F36" s="34"/>
      <c r="G36" s="34"/>
      <c r="H36" s="77" t="s">
        <v>730</v>
      </c>
      <c r="I36" s="81" t="s">
        <v>14</v>
      </c>
      <c r="J36" s="81">
        <v>12000</v>
      </c>
      <c r="K36" s="34"/>
      <c r="L36" s="81" t="str">
        <f t="shared" si="0"/>
        <v>Non-conformité</v>
      </c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</row>
    <row r="37" spans="1:32" s="18" customFormat="1" ht="59.25" customHeight="1">
      <c r="A37" s="193">
        <v>35</v>
      </c>
      <c r="B37" s="80" t="s">
        <v>95</v>
      </c>
      <c r="C37" s="76" t="s">
        <v>733</v>
      </c>
      <c r="D37" s="193" t="s">
        <v>1068</v>
      </c>
      <c r="E37" s="34"/>
      <c r="F37" s="34"/>
      <c r="G37" s="34"/>
      <c r="H37" s="77" t="s">
        <v>731</v>
      </c>
      <c r="I37" s="81" t="s">
        <v>14</v>
      </c>
      <c r="J37" s="81">
        <v>12000</v>
      </c>
      <c r="K37" s="34"/>
      <c r="L37" s="81" t="str">
        <f t="shared" si="0"/>
        <v>Non-conformité</v>
      </c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</row>
    <row r="38" spans="1:32" s="18" customFormat="1" ht="59.25" customHeight="1">
      <c r="A38" s="193">
        <v>36</v>
      </c>
      <c r="B38" s="80" t="s">
        <v>95</v>
      </c>
      <c r="C38" s="76" t="s">
        <v>733</v>
      </c>
      <c r="D38" s="193" t="s">
        <v>1069</v>
      </c>
      <c r="E38" s="34"/>
      <c r="F38" s="34"/>
      <c r="G38" s="34"/>
      <c r="H38" s="77" t="s">
        <v>732</v>
      </c>
      <c r="I38" s="81" t="s">
        <v>14</v>
      </c>
      <c r="J38" s="81">
        <v>12000</v>
      </c>
      <c r="K38" s="34"/>
      <c r="L38" s="81" t="str">
        <f t="shared" si="0"/>
        <v>Non-conformité</v>
      </c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</row>
    <row r="39" spans="1:32" s="18" customFormat="1" ht="59.25" customHeight="1">
      <c r="A39" s="193">
        <v>37</v>
      </c>
      <c r="B39" s="80" t="s">
        <v>95</v>
      </c>
      <c r="C39" s="78" t="s">
        <v>734</v>
      </c>
      <c r="D39" s="79" t="s">
        <v>736</v>
      </c>
      <c r="E39" s="34"/>
      <c r="F39" s="34"/>
      <c r="G39" s="34"/>
      <c r="H39" s="81" t="s">
        <v>740</v>
      </c>
      <c r="I39" s="81" t="s">
        <v>14</v>
      </c>
      <c r="J39" s="81">
        <v>30000</v>
      </c>
      <c r="K39" s="34"/>
      <c r="L39" s="81" t="str">
        <f t="shared" si="0"/>
        <v>Non-conformité</v>
      </c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</row>
    <row r="40" spans="1:32" s="18" customFormat="1" ht="59.25" customHeight="1">
      <c r="A40" s="193">
        <v>38</v>
      </c>
      <c r="B40" s="80" t="s">
        <v>95</v>
      </c>
      <c r="C40" s="78" t="s">
        <v>734</v>
      </c>
      <c r="D40" s="79" t="s">
        <v>737</v>
      </c>
      <c r="E40" s="34"/>
      <c r="F40" s="34"/>
      <c r="G40" s="34"/>
      <c r="H40" s="81" t="s">
        <v>741</v>
      </c>
      <c r="I40" s="81" t="s">
        <v>14</v>
      </c>
      <c r="J40" s="81">
        <v>20000</v>
      </c>
      <c r="K40" s="34"/>
      <c r="L40" s="81" t="str">
        <f t="shared" si="0"/>
        <v>Non-conformité</v>
      </c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</row>
    <row r="41" spans="1:32" s="18" customFormat="1" ht="59.25" customHeight="1">
      <c r="A41" s="193">
        <v>39</v>
      </c>
      <c r="B41" s="80" t="s">
        <v>95</v>
      </c>
      <c r="C41" s="78" t="s">
        <v>734</v>
      </c>
      <c r="D41" s="79" t="s">
        <v>738</v>
      </c>
      <c r="E41" s="34"/>
      <c r="F41" s="34"/>
      <c r="G41" s="34"/>
      <c r="H41" s="81" t="s">
        <v>742</v>
      </c>
      <c r="I41" s="81" t="s">
        <v>14</v>
      </c>
      <c r="J41" s="81">
        <v>20000</v>
      </c>
      <c r="K41" s="34"/>
      <c r="L41" s="81" t="str">
        <f t="shared" si="0"/>
        <v>Non-conformité</v>
      </c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</row>
    <row r="42" spans="1:32" s="18" customFormat="1" ht="59.25" customHeight="1">
      <c r="A42" s="193">
        <v>40</v>
      </c>
      <c r="B42" s="80" t="s">
        <v>95</v>
      </c>
      <c r="C42" s="78" t="s">
        <v>734</v>
      </c>
      <c r="D42" s="79" t="s">
        <v>739</v>
      </c>
      <c r="E42" s="34"/>
      <c r="F42" s="34"/>
      <c r="G42" s="34"/>
      <c r="H42" s="81" t="s">
        <v>743</v>
      </c>
      <c r="I42" s="81" t="s">
        <v>14</v>
      </c>
      <c r="J42" s="81">
        <v>20000</v>
      </c>
      <c r="K42" s="34"/>
      <c r="L42" s="81" t="str">
        <f t="shared" si="0"/>
        <v>Non-conformité</v>
      </c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</row>
    <row r="43" spans="1:32" s="18" customFormat="1" ht="59.25" customHeight="1">
      <c r="A43" s="193">
        <v>41</v>
      </c>
      <c r="B43" s="80" t="s">
        <v>95</v>
      </c>
      <c r="C43" s="78" t="s">
        <v>735</v>
      </c>
      <c r="D43" s="193" t="s">
        <v>1070</v>
      </c>
      <c r="E43" s="34"/>
      <c r="F43" s="34"/>
      <c r="G43" s="34"/>
      <c r="H43" s="81" t="s">
        <v>720</v>
      </c>
      <c r="I43" s="81" t="s">
        <v>14</v>
      </c>
      <c r="J43" s="81">
        <v>7200</v>
      </c>
      <c r="K43" s="34"/>
      <c r="L43" s="81" t="str">
        <f t="shared" si="0"/>
        <v>Non-conformité</v>
      </c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</row>
    <row r="45" spans="1:6" ht="59.25" customHeight="1">
      <c r="A45" s="20" t="s">
        <v>614</v>
      </c>
      <c r="F45" s="20" t="s">
        <v>620</v>
      </c>
    </row>
    <row r="46" spans="1:7" ht="59.25" customHeight="1">
      <c r="A46" s="20" t="s">
        <v>612</v>
      </c>
      <c r="C46" s="20">
        <f>COUNT(A3:A96)</f>
        <v>41</v>
      </c>
      <c r="D46" s="191" t="s">
        <v>1061</v>
      </c>
      <c r="F46" s="20" t="s">
        <v>612</v>
      </c>
      <c r="G46" s="20">
        <f>COUNT(A3:A96)</f>
        <v>41</v>
      </c>
    </row>
    <row r="47" spans="1:7" ht="88.5" customHeight="1">
      <c r="A47" s="20" t="s">
        <v>652</v>
      </c>
      <c r="C47" s="20">
        <f>COUNT(M3:M96)</f>
        <v>0</v>
      </c>
      <c r="D47" s="20" t="str">
        <f>IF((C47&gt;=ROUNDDOWN(($C$46*0.95),0)),"Conformité","Non-conformité")</f>
        <v>Non-conformité</v>
      </c>
      <c r="G47" s="20">
        <f>COUNT(W3:W96)</f>
        <v>0</v>
      </c>
    </row>
    <row r="48" spans="1:7" ht="59.25" customHeight="1">
      <c r="A48" s="20" t="s">
        <v>643</v>
      </c>
      <c r="C48" s="20">
        <f>COUNT(N3:N96)</f>
        <v>0</v>
      </c>
      <c r="D48" s="20" t="str">
        <f>IF((C48&gt;=ROUNDDOWN(($C$46*0.95),0)),"Conformité","Non-conformité")</f>
        <v>Non-conformité</v>
      </c>
      <c r="G48" s="20">
        <f>COUNT(X3:X96)</f>
        <v>0</v>
      </c>
    </row>
    <row r="49" spans="1:7" ht="59.25" customHeight="1">
      <c r="A49" s="20" t="s">
        <v>644</v>
      </c>
      <c r="C49" s="20">
        <f>COUNT(O3:O96)</f>
        <v>0</v>
      </c>
      <c r="D49" s="20" t="str">
        <f>IF((C49&gt;=ROUNDDOWN(($C$46*0.95),0)),"Conformité","Non-conformité")</f>
        <v>Non-conformité</v>
      </c>
      <c r="G49" s="20">
        <f>COUNT(Y3:Y96)</f>
        <v>0</v>
      </c>
    </row>
    <row r="50" spans="1:7" ht="59.25" customHeight="1">
      <c r="A50" s="20" t="s">
        <v>645</v>
      </c>
      <c r="C50" s="20">
        <f>COUNT(P3:P96)</f>
        <v>0</v>
      </c>
      <c r="D50" s="191" t="str">
        <f aca="true" t="shared" si="1" ref="D50:D56">IF((C50&gt;=ROUNDDOWN(($C$46*0.95),0)),"Conformité","Non-conformité")</f>
        <v>Non-conformité</v>
      </c>
      <c r="G50" s="20">
        <f>COUNT(Z3:Z96)</f>
        <v>0</v>
      </c>
    </row>
    <row r="51" spans="1:7" ht="59.25" customHeight="1">
      <c r="A51" s="20" t="s">
        <v>646</v>
      </c>
      <c r="C51" s="20">
        <f>COUNT(Q3:Q96)</f>
        <v>0</v>
      </c>
      <c r="D51" s="191" t="str">
        <f t="shared" si="1"/>
        <v>Non-conformité</v>
      </c>
      <c r="G51" s="20">
        <f>COUNT(AA3:AA96)</f>
        <v>0</v>
      </c>
    </row>
    <row r="52" spans="1:7" ht="59.25" customHeight="1">
      <c r="A52" s="20" t="s">
        <v>647</v>
      </c>
      <c r="C52" s="20">
        <f>COUNT(R3:R96)</f>
        <v>0</v>
      </c>
      <c r="D52" s="191" t="str">
        <f t="shared" si="1"/>
        <v>Non-conformité</v>
      </c>
      <c r="G52" s="20">
        <f>COUNT(AB3:AB96)</f>
        <v>0</v>
      </c>
    </row>
    <row r="53" spans="1:7" ht="59.25" customHeight="1">
      <c r="A53" s="20" t="s">
        <v>648</v>
      </c>
      <c r="C53" s="20">
        <f>COUNT(S3:S96)</f>
        <v>0</v>
      </c>
      <c r="D53" s="191" t="str">
        <f t="shared" si="1"/>
        <v>Non-conformité</v>
      </c>
      <c r="G53" s="20">
        <f>COUNT(AC3:AC96)</f>
        <v>0</v>
      </c>
    </row>
    <row r="54" spans="1:7" ht="59.25" customHeight="1">
      <c r="A54" s="20" t="s">
        <v>649</v>
      </c>
      <c r="C54" s="20">
        <f>COUNT(T3:T96)</f>
        <v>0</v>
      </c>
      <c r="D54" s="191" t="str">
        <f t="shared" si="1"/>
        <v>Non-conformité</v>
      </c>
      <c r="G54" s="20">
        <f>COUNT(AD3:AD96)</f>
        <v>0</v>
      </c>
    </row>
    <row r="55" spans="1:7" ht="59.25" customHeight="1">
      <c r="A55" s="20" t="s">
        <v>650</v>
      </c>
      <c r="C55" s="20">
        <f>COUNT(U3:U96)</f>
        <v>0</v>
      </c>
      <c r="D55" s="191" t="str">
        <f t="shared" si="1"/>
        <v>Non-conformité</v>
      </c>
      <c r="G55" s="20">
        <f>COUNT(AE3:AE96)</f>
        <v>0</v>
      </c>
    </row>
    <row r="56" spans="1:7" ht="59.25" customHeight="1">
      <c r="A56" s="20" t="s">
        <v>651</v>
      </c>
      <c r="C56" s="20">
        <f>COUNT(V3:V96)</f>
        <v>0</v>
      </c>
      <c r="D56" s="191" t="str">
        <f t="shared" si="1"/>
        <v>Non-conformité</v>
      </c>
      <c r="G56" s="20">
        <f>COUNT(AF3:AF96)</f>
        <v>0</v>
      </c>
    </row>
  </sheetData>
  <sheetProtection password="C4E5" sheet="1"/>
  <conditionalFormatting sqref="K3:K43 M3:AF43 E3:G43">
    <cfRule type="expression" priority="5" dxfId="1" stopIfTrue="1">
      <formula>OR(ISNUMBER(E3),ISTEXT(E3))</formula>
    </cfRule>
    <cfRule type="expression" priority="6" dxfId="0" stopIfTrue="1">
      <formula>ISBLANK(E3)</formula>
    </cfRule>
  </conditionalFormatting>
  <dataValidations count="1">
    <dataValidation type="list" allowBlank="1" showInputMessage="1" showErrorMessage="1" sqref="K3:K43">
      <formula1>Evaluation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3" scale="20" r:id="rId1"/>
  <headerFooter>
    <oddHeader>&amp;C&amp;A</oddHeader>
    <oddFooter>&amp;Lrévisée le: &amp;D&amp;CPage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171"/>
  <sheetViews>
    <sheetView zoomScalePageLayoutView="0" workbookViewId="0" topLeftCell="G156">
      <selection activeCell="H3" activeCellId="2" sqref="G162 A3:D158 H3:J158"/>
    </sheetView>
  </sheetViews>
  <sheetFormatPr defaultColWidth="9.140625" defaultRowHeight="59.25" customHeight="1"/>
  <cols>
    <col min="1" max="1" width="11.8515625" style="20" customWidth="1"/>
    <col min="2" max="2" width="15.140625" style="20" customWidth="1"/>
    <col min="3" max="3" width="40.00390625" style="20" customWidth="1"/>
    <col min="4" max="4" width="14.00390625" style="20" customWidth="1"/>
    <col min="5" max="7" width="29.140625" style="20" customWidth="1"/>
    <col min="8" max="8" width="78.8515625" style="20" customWidth="1"/>
    <col min="9" max="9" width="23.7109375" style="20" customWidth="1"/>
    <col min="10" max="10" width="28.140625" style="20" customWidth="1"/>
    <col min="11" max="11" width="25.57421875" style="20" customWidth="1"/>
    <col min="12" max="12" width="36.57421875" style="20" customWidth="1"/>
    <col min="13" max="32" width="17.140625" style="20" customWidth="1"/>
    <col min="33" max="16384" width="9.140625" style="20" customWidth="1"/>
  </cols>
  <sheetData>
    <row r="1" spans="1:32" s="10" customFormat="1" ht="33" customHeight="1">
      <c r="A1" s="1" t="s">
        <v>615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 t="s">
        <v>420</v>
      </c>
      <c r="N1" s="5"/>
      <c r="O1" s="5"/>
      <c r="P1" s="5"/>
      <c r="Q1" s="5"/>
      <c r="R1" s="5"/>
      <c r="S1" s="5"/>
      <c r="T1" s="5"/>
      <c r="U1" s="5"/>
      <c r="V1" s="6"/>
      <c r="W1" s="7" t="s">
        <v>421</v>
      </c>
      <c r="X1" s="8"/>
      <c r="Y1" s="8"/>
      <c r="Z1" s="8"/>
      <c r="AA1" s="8"/>
      <c r="AB1" s="8"/>
      <c r="AC1" s="8"/>
      <c r="AD1" s="8"/>
      <c r="AE1" s="8"/>
      <c r="AF1" s="9"/>
    </row>
    <row r="2" spans="1:32" s="14" customFormat="1" ht="90" customHeight="1">
      <c r="A2" s="11" t="s">
        <v>411</v>
      </c>
      <c r="B2" s="11" t="s">
        <v>412</v>
      </c>
      <c r="C2" s="11" t="s">
        <v>413</v>
      </c>
      <c r="D2" s="11" t="s">
        <v>414</v>
      </c>
      <c r="E2" s="11" t="s">
        <v>617</v>
      </c>
      <c r="F2" s="11" t="s">
        <v>618</v>
      </c>
      <c r="G2" s="11" t="s">
        <v>619</v>
      </c>
      <c r="H2" s="11" t="s">
        <v>415</v>
      </c>
      <c r="I2" s="11" t="s">
        <v>416</v>
      </c>
      <c r="J2" s="11" t="s">
        <v>417</v>
      </c>
      <c r="K2" s="11" t="s">
        <v>418</v>
      </c>
      <c r="L2" s="11" t="s">
        <v>419</v>
      </c>
      <c r="M2" s="12" t="s">
        <v>632</v>
      </c>
      <c r="N2" s="12" t="s">
        <v>633</v>
      </c>
      <c r="O2" s="12" t="s">
        <v>634</v>
      </c>
      <c r="P2" s="12" t="s">
        <v>635</v>
      </c>
      <c r="Q2" s="12" t="s">
        <v>636</v>
      </c>
      <c r="R2" s="12" t="s">
        <v>637</v>
      </c>
      <c r="S2" s="12" t="s">
        <v>638</v>
      </c>
      <c r="T2" s="12" t="s">
        <v>639</v>
      </c>
      <c r="U2" s="12" t="s">
        <v>640</v>
      </c>
      <c r="V2" s="12" t="s">
        <v>616</v>
      </c>
      <c r="W2" s="13" t="s">
        <v>632</v>
      </c>
      <c r="X2" s="13" t="s">
        <v>633</v>
      </c>
      <c r="Y2" s="13" t="s">
        <v>634</v>
      </c>
      <c r="Z2" s="13" t="s">
        <v>635</v>
      </c>
      <c r="AA2" s="13" t="s">
        <v>636</v>
      </c>
      <c r="AB2" s="13" t="s">
        <v>637</v>
      </c>
      <c r="AC2" s="13" t="s">
        <v>641</v>
      </c>
      <c r="AD2" s="13" t="s">
        <v>422</v>
      </c>
      <c r="AE2" s="13" t="s">
        <v>423</v>
      </c>
      <c r="AF2" s="13" t="s">
        <v>616</v>
      </c>
    </row>
    <row r="3" spans="1:32" s="18" customFormat="1" ht="59.25" customHeight="1">
      <c r="A3" s="15">
        <v>1</v>
      </c>
      <c r="B3" s="15" t="s">
        <v>132</v>
      </c>
      <c r="C3" s="15" t="s">
        <v>133</v>
      </c>
      <c r="D3" s="15" t="s">
        <v>134</v>
      </c>
      <c r="E3" s="16"/>
      <c r="F3" s="16"/>
      <c r="G3" s="16"/>
      <c r="H3" s="15" t="s">
        <v>464</v>
      </c>
      <c r="I3" s="17" t="s">
        <v>14</v>
      </c>
      <c r="J3" s="17">
        <v>7000</v>
      </c>
      <c r="K3" s="16"/>
      <c r="L3" s="17" t="str">
        <f aca="true" t="shared" si="0" ref="L3:L40">IF(K3&gt;=J3,"Compliance","Non-compliance")</f>
        <v>Non-compliance</v>
      </c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</row>
    <row r="4" spans="1:32" s="18" customFormat="1" ht="59.25" customHeight="1">
      <c r="A4" s="15">
        <v>2</v>
      </c>
      <c r="B4" s="15" t="s">
        <v>132</v>
      </c>
      <c r="C4" s="15" t="s">
        <v>133</v>
      </c>
      <c r="D4" s="15" t="s">
        <v>135</v>
      </c>
      <c r="E4" s="16"/>
      <c r="F4" s="16"/>
      <c r="G4" s="16"/>
      <c r="H4" s="15" t="s">
        <v>465</v>
      </c>
      <c r="I4" s="17" t="s">
        <v>14</v>
      </c>
      <c r="J4" s="17">
        <v>7000</v>
      </c>
      <c r="K4" s="16"/>
      <c r="L4" s="17" t="str">
        <f t="shared" si="0"/>
        <v>Non-compliance</v>
      </c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1:32" s="18" customFormat="1" ht="59.25" customHeight="1">
      <c r="A5" s="15">
        <v>3</v>
      </c>
      <c r="B5" s="15" t="s">
        <v>132</v>
      </c>
      <c r="C5" s="15" t="s">
        <v>133</v>
      </c>
      <c r="D5" s="15" t="s">
        <v>136</v>
      </c>
      <c r="E5" s="16"/>
      <c r="F5" s="16"/>
      <c r="G5" s="16"/>
      <c r="H5" s="15" t="s">
        <v>466</v>
      </c>
      <c r="I5" s="17" t="s">
        <v>14</v>
      </c>
      <c r="J5" s="17">
        <v>7000</v>
      </c>
      <c r="K5" s="16"/>
      <c r="L5" s="17" t="str">
        <f t="shared" si="0"/>
        <v>Non-compliance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s="18" customFormat="1" ht="59.25" customHeight="1">
      <c r="A6" s="15">
        <v>4</v>
      </c>
      <c r="B6" s="15" t="s">
        <v>132</v>
      </c>
      <c r="C6" s="15" t="s">
        <v>133</v>
      </c>
      <c r="D6" s="15" t="s">
        <v>137</v>
      </c>
      <c r="E6" s="16"/>
      <c r="F6" s="16"/>
      <c r="G6" s="16"/>
      <c r="H6" s="15" t="s">
        <v>554</v>
      </c>
      <c r="I6" s="17" t="s">
        <v>14</v>
      </c>
      <c r="J6" s="17">
        <v>8000</v>
      </c>
      <c r="K6" s="16"/>
      <c r="L6" s="17" t="str">
        <f t="shared" si="0"/>
        <v>Non-compliance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1:32" s="18" customFormat="1" ht="59.25" customHeight="1">
      <c r="A7" s="195">
        <v>5</v>
      </c>
      <c r="B7" s="15" t="s">
        <v>132</v>
      </c>
      <c r="C7" s="15" t="s">
        <v>138</v>
      </c>
      <c r="D7" s="15" t="s">
        <v>139</v>
      </c>
      <c r="E7" s="16"/>
      <c r="F7" s="16"/>
      <c r="G7" s="16"/>
      <c r="H7" s="15" t="s">
        <v>467</v>
      </c>
      <c r="I7" s="17" t="s">
        <v>14</v>
      </c>
      <c r="J7" s="17">
        <v>2500</v>
      </c>
      <c r="K7" s="16"/>
      <c r="L7" s="17" t="str">
        <f t="shared" si="0"/>
        <v>Non-compliance</v>
      </c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8" spans="1:32" s="18" customFormat="1" ht="59.25" customHeight="1">
      <c r="A8" s="195">
        <v>6</v>
      </c>
      <c r="B8" s="15" t="s">
        <v>132</v>
      </c>
      <c r="C8" s="15" t="s">
        <v>138</v>
      </c>
      <c r="D8" s="15" t="s">
        <v>140</v>
      </c>
      <c r="E8" s="16"/>
      <c r="F8" s="16"/>
      <c r="G8" s="16"/>
      <c r="H8" s="193" t="s">
        <v>1071</v>
      </c>
      <c r="I8" s="17" t="s">
        <v>14</v>
      </c>
      <c r="J8" s="17">
        <v>2000</v>
      </c>
      <c r="K8" s="16"/>
      <c r="L8" s="17" t="str">
        <f t="shared" si="0"/>
        <v>Non-compliance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</row>
    <row r="9" spans="1:32" s="18" customFormat="1" ht="59.25" customHeight="1">
      <c r="A9" s="195">
        <v>7</v>
      </c>
      <c r="B9" s="15" t="s">
        <v>132</v>
      </c>
      <c r="C9" s="15" t="s">
        <v>138</v>
      </c>
      <c r="D9" s="15" t="s">
        <v>141</v>
      </c>
      <c r="E9" s="16"/>
      <c r="F9" s="16"/>
      <c r="G9" s="16"/>
      <c r="H9" s="193" t="s">
        <v>1072</v>
      </c>
      <c r="I9" s="17" t="s">
        <v>14</v>
      </c>
      <c r="J9" s="17">
        <v>2000</v>
      </c>
      <c r="K9" s="16"/>
      <c r="L9" s="17" t="str">
        <f t="shared" si="0"/>
        <v>Non-compliance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spans="1:32" s="18" customFormat="1" ht="59.25" customHeight="1">
      <c r="A10" s="195">
        <v>8</v>
      </c>
      <c r="B10" s="15" t="s">
        <v>132</v>
      </c>
      <c r="C10" s="15" t="s">
        <v>138</v>
      </c>
      <c r="D10" s="15" t="s">
        <v>142</v>
      </c>
      <c r="E10" s="16"/>
      <c r="F10" s="16"/>
      <c r="G10" s="16"/>
      <c r="H10" s="193" t="s">
        <v>1073</v>
      </c>
      <c r="I10" s="17" t="s">
        <v>14</v>
      </c>
      <c r="J10" s="17">
        <v>2000</v>
      </c>
      <c r="K10" s="16"/>
      <c r="L10" s="17" t="str">
        <f t="shared" si="0"/>
        <v>Non-compliance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</row>
    <row r="11" spans="1:32" s="18" customFormat="1" ht="59.25" customHeight="1">
      <c r="A11" s="195">
        <v>9</v>
      </c>
      <c r="B11" s="15" t="s">
        <v>132</v>
      </c>
      <c r="C11" s="15" t="s">
        <v>138</v>
      </c>
      <c r="D11" s="15" t="s">
        <v>143</v>
      </c>
      <c r="E11" s="16"/>
      <c r="F11" s="16"/>
      <c r="G11" s="16"/>
      <c r="H11" s="15" t="s">
        <v>468</v>
      </c>
      <c r="I11" s="17" t="s">
        <v>14</v>
      </c>
      <c r="J11" s="17">
        <v>6000</v>
      </c>
      <c r="K11" s="16"/>
      <c r="L11" s="17" t="str">
        <f t="shared" si="0"/>
        <v>Non-compliance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spans="1:32" s="18" customFormat="1" ht="59.25" customHeight="1">
      <c r="A12" s="195">
        <v>10</v>
      </c>
      <c r="B12" s="15" t="s">
        <v>132</v>
      </c>
      <c r="C12" s="15" t="s">
        <v>138</v>
      </c>
      <c r="D12" s="15" t="s">
        <v>144</v>
      </c>
      <c r="E12" s="16"/>
      <c r="F12" s="16"/>
      <c r="G12" s="16"/>
      <c r="H12" s="15" t="s">
        <v>469</v>
      </c>
      <c r="I12" s="17" t="s">
        <v>14</v>
      </c>
      <c r="J12" s="17">
        <v>4000</v>
      </c>
      <c r="K12" s="16"/>
      <c r="L12" s="17" t="str">
        <f t="shared" si="0"/>
        <v>Non-compliance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</row>
    <row r="13" spans="1:32" s="18" customFormat="1" ht="59.25" customHeight="1">
      <c r="A13" s="195">
        <v>11</v>
      </c>
      <c r="B13" s="15" t="s">
        <v>132</v>
      </c>
      <c r="C13" s="15" t="s">
        <v>138</v>
      </c>
      <c r="D13" s="15" t="s">
        <v>145</v>
      </c>
      <c r="E13" s="16"/>
      <c r="F13" s="16"/>
      <c r="G13" s="16"/>
      <c r="H13" s="15" t="s">
        <v>470</v>
      </c>
      <c r="I13" s="17" t="s">
        <v>14</v>
      </c>
      <c r="J13" s="17">
        <v>4000</v>
      </c>
      <c r="K13" s="16"/>
      <c r="L13" s="17" t="str">
        <f t="shared" si="0"/>
        <v>Non-compliance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 spans="1:32" s="18" customFormat="1" ht="59.25" customHeight="1">
      <c r="A14" s="195">
        <v>12</v>
      </c>
      <c r="B14" s="15" t="s">
        <v>132</v>
      </c>
      <c r="C14" s="15" t="s">
        <v>138</v>
      </c>
      <c r="D14" s="15" t="s">
        <v>146</v>
      </c>
      <c r="E14" s="16"/>
      <c r="F14" s="16"/>
      <c r="G14" s="16"/>
      <c r="H14" s="15" t="s">
        <v>471</v>
      </c>
      <c r="I14" s="17" t="s">
        <v>14</v>
      </c>
      <c r="J14" s="17">
        <v>4000</v>
      </c>
      <c r="K14" s="16"/>
      <c r="L14" s="17" t="str">
        <f t="shared" si="0"/>
        <v>Non-compliance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</row>
    <row r="15" spans="1:32" s="18" customFormat="1" ht="59.25" customHeight="1">
      <c r="A15" s="195">
        <v>13</v>
      </c>
      <c r="B15" s="15" t="s">
        <v>132</v>
      </c>
      <c r="C15" s="15" t="s">
        <v>147</v>
      </c>
      <c r="D15" s="15" t="s">
        <v>148</v>
      </c>
      <c r="E15" s="16"/>
      <c r="F15" s="16"/>
      <c r="G15" s="16"/>
      <c r="H15" s="15" t="s">
        <v>472</v>
      </c>
      <c r="I15" s="19" t="s">
        <v>14</v>
      </c>
      <c r="J15" s="17">
        <v>10000</v>
      </c>
      <c r="K15" s="16"/>
      <c r="L15" s="17" t="str">
        <f t="shared" si="0"/>
        <v>Non-compliance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</row>
    <row r="16" spans="1:32" s="18" customFormat="1" ht="59.25" customHeight="1">
      <c r="A16" s="195">
        <v>14</v>
      </c>
      <c r="B16" s="15" t="s">
        <v>132</v>
      </c>
      <c r="C16" s="15" t="s">
        <v>147</v>
      </c>
      <c r="D16" s="15" t="s">
        <v>149</v>
      </c>
      <c r="E16" s="16"/>
      <c r="F16" s="16"/>
      <c r="G16" s="16"/>
      <c r="H16" s="15" t="s">
        <v>473</v>
      </c>
      <c r="I16" s="19" t="s">
        <v>14</v>
      </c>
      <c r="J16" s="17">
        <v>10000</v>
      </c>
      <c r="K16" s="16"/>
      <c r="L16" s="17" t="str">
        <f t="shared" si="0"/>
        <v>Non-compliance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</row>
    <row r="17" spans="1:32" s="18" customFormat="1" ht="59.25" customHeight="1">
      <c r="A17" s="195">
        <v>15</v>
      </c>
      <c r="B17" s="15" t="s">
        <v>132</v>
      </c>
      <c r="C17" s="15" t="s">
        <v>147</v>
      </c>
      <c r="D17" s="15" t="s">
        <v>150</v>
      </c>
      <c r="E17" s="16"/>
      <c r="F17" s="16"/>
      <c r="G17" s="16"/>
      <c r="H17" s="15" t="s">
        <v>655</v>
      </c>
      <c r="I17" s="17" t="s">
        <v>14</v>
      </c>
      <c r="J17" s="17">
        <v>10000</v>
      </c>
      <c r="K17" s="16"/>
      <c r="L17" s="17" t="str">
        <f t="shared" si="0"/>
        <v>Non-compliance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</row>
    <row r="18" spans="1:32" s="18" customFormat="1" ht="59.25" customHeight="1">
      <c r="A18" s="195">
        <v>16</v>
      </c>
      <c r="B18" s="15" t="s">
        <v>132</v>
      </c>
      <c r="C18" s="15" t="s">
        <v>147</v>
      </c>
      <c r="D18" s="15" t="s">
        <v>151</v>
      </c>
      <c r="E18" s="16"/>
      <c r="F18" s="16"/>
      <c r="G18" s="16"/>
      <c r="H18" s="15" t="s">
        <v>474</v>
      </c>
      <c r="I18" s="17" t="s">
        <v>14</v>
      </c>
      <c r="J18" s="17">
        <v>12000</v>
      </c>
      <c r="K18" s="16"/>
      <c r="L18" s="17" t="str">
        <f t="shared" si="0"/>
        <v>Non-compliance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spans="1:32" s="18" customFormat="1" ht="59.25" customHeight="1">
      <c r="A19" s="195">
        <v>17</v>
      </c>
      <c r="B19" s="15" t="s">
        <v>132</v>
      </c>
      <c r="C19" s="15" t="s">
        <v>147</v>
      </c>
      <c r="D19" s="15" t="s">
        <v>152</v>
      </c>
      <c r="E19" s="16"/>
      <c r="F19" s="16"/>
      <c r="G19" s="16"/>
      <c r="H19" s="15" t="s">
        <v>475</v>
      </c>
      <c r="I19" s="17" t="s">
        <v>14</v>
      </c>
      <c r="J19" s="17">
        <v>8000</v>
      </c>
      <c r="K19" s="16"/>
      <c r="L19" s="17" t="str">
        <f t="shared" si="0"/>
        <v>Non-compliance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</row>
    <row r="20" spans="1:32" s="18" customFormat="1" ht="59.25" customHeight="1">
      <c r="A20" s="195">
        <v>18</v>
      </c>
      <c r="B20" s="15" t="s">
        <v>132</v>
      </c>
      <c r="C20" s="15" t="s">
        <v>147</v>
      </c>
      <c r="D20" s="15" t="s">
        <v>153</v>
      </c>
      <c r="E20" s="16"/>
      <c r="F20" s="16"/>
      <c r="G20" s="16"/>
      <c r="H20" s="15" t="s">
        <v>476</v>
      </c>
      <c r="I20" s="17" t="s">
        <v>14</v>
      </c>
      <c r="J20" s="17">
        <v>6000</v>
      </c>
      <c r="K20" s="16"/>
      <c r="L20" s="17" t="str">
        <f t="shared" si="0"/>
        <v>Non-compliance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</row>
    <row r="21" spans="1:32" s="18" customFormat="1" ht="59.25" customHeight="1">
      <c r="A21" s="195">
        <v>19</v>
      </c>
      <c r="B21" s="15" t="s">
        <v>132</v>
      </c>
      <c r="C21" s="15" t="s">
        <v>147</v>
      </c>
      <c r="D21" s="15" t="s">
        <v>154</v>
      </c>
      <c r="E21" s="16"/>
      <c r="F21" s="16"/>
      <c r="G21" s="16"/>
      <c r="H21" s="15" t="s">
        <v>477</v>
      </c>
      <c r="I21" s="17" t="s">
        <v>14</v>
      </c>
      <c r="J21" s="17">
        <v>6000</v>
      </c>
      <c r="K21" s="16"/>
      <c r="L21" s="17" t="str">
        <f t="shared" si="0"/>
        <v>Non-compliance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</row>
    <row r="22" spans="1:32" s="18" customFormat="1" ht="59.25" customHeight="1">
      <c r="A22" s="195">
        <v>20</v>
      </c>
      <c r="B22" s="15" t="s">
        <v>132</v>
      </c>
      <c r="C22" s="15" t="s">
        <v>147</v>
      </c>
      <c r="D22" s="15" t="s">
        <v>155</v>
      </c>
      <c r="E22" s="16"/>
      <c r="F22" s="16"/>
      <c r="G22" s="16"/>
      <c r="H22" s="15" t="s">
        <v>478</v>
      </c>
      <c r="I22" s="17" t="s">
        <v>14</v>
      </c>
      <c r="J22" s="17">
        <v>8000</v>
      </c>
      <c r="K22" s="16"/>
      <c r="L22" s="17" t="str">
        <f t="shared" si="0"/>
        <v>Non-compliance</v>
      </c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</row>
    <row r="23" spans="1:32" s="18" customFormat="1" ht="59.25" customHeight="1">
      <c r="A23" s="195">
        <v>21</v>
      </c>
      <c r="B23" s="15" t="s">
        <v>132</v>
      </c>
      <c r="C23" s="15" t="s">
        <v>147</v>
      </c>
      <c r="D23" s="15" t="s">
        <v>156</v>
      </c>
      <c r="E23" s="16"/>
      <c r="F23" s="16"/>
      <c r="G23" s="16"/>
      <c r="H23" s="15" t="s">
        <v>479</v>
      </c>
      <c r="I23" s="17" t="s">
        <v>14</v>
      </c>
      <c r="J23" s="17">
        <v>6000</v>
      </c>
      <c r="K23" s="16"/>
      <c r="L23" s="17" t="str">
        <f t="shared" si="0"/>
        <v>Non-compliance</v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</row>
    <row r="24" spans="1:32" s="18" customFormat="1" ht="59.25" customHeight="1">
      <c r="A24" s="195">
        <v>22</v>
      </c>
      <c r="B24" s="15" t="s">
        <v>132</v>
      </c>
      <c r="C24" s="15" t="s">
        <v>147</v>
      </c>
      <c r="D24" s="15" t="s">
        <v>157</v>
      </c>
      <c r="E24" s="16"/>
      <c r="F24" s="16"/>
      <c r="G24" s="16"/>
      <c r="H24" s="15" t="s">
        <v>480</v>
      </c>
      <c r="I24" s="17" t="s">
        <v>14</v>
      </c>
      <c r="J24" s="17">
        <v>6000</v>
      </c>
      <c r="K24" s="16"/>
      <c r="L24" s="17" t="str">
        <f t="shared" si="0"/>
        <v>Non-compliance</v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</row>
    <row r="25" spans="1:32" s="18" customFormat="1" ht="59.25" customHeight="1">
      <c r="A25" s="195">
        <v>23</v>
      </c>
      <c r="B25" s="15" t="s">
        <v>132</v>
      </c>
      <c r="C25" s="15" t="s">
        <v>147</v>
      </c>
      <c r="D25" s="15" t="s">
        <v>158</v>
      </c>
      <c r="E25" s="16"/>
      <c r="F25" s="16"/>
      <c r="G25" s="16"/>
      <c r="H25" s="15" t="s">
        <v>481</v>
      </c>
      <c r="I25" s="17" t="s">
        <v>14</v>
      </c>
      <c r="J25" s="17">
        <v>6000</v>
      </c>
      <c r="K25" s="16"/>
      <c r="L25" s="17" t="str">
        <f t="shared" si="0"/>
        <v>Non-compliance</v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</row>
    <row r="26" spans="1:32" s="18" customFormat="1" ht="59.25" customHeight="1">
      <c r="A26" s="195">
        <v>24</v>
      </c>
      <c r="B26" s="15" t="s">
        <v>132</v>
      </c>
      <c r="C26" s="15" t="s">
        <v>147</v>
      </c>
      <c r="D26" s="15" t="s">
        <v>159</v>
      </c>
      <c r="E26" s="16"/>
      <c r="F26" s="16"/>
      <c r="G26" s="16"/>
      <c r="H26" s="15" t="s">
        <v>482</v>
      </c>
      <c r="I26" s="17" t="s">
        <v>14</v>
      </c>
      <c r="J26" s="17">
        <v>12000</v>
      </c>
      <c r="K26" s="16"/>
      <c r="L26" s="17" t="str">
        <f t="shared" si="0"/>
        <v>Non-compliance</v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</row>
    <row r="27" spans="1:32" s="18" customFormat="1" ht="59.25" customHeight="1">
      <c r="A27" s="195">
        <v>25</v>
      </c>
      <c r="B27" s="15" t="s">
        <v>132</v>
      </c>
      <c r="C27" s="15" t="s">
        <v>147</v>
      </c>
      <c r="D27" s="15" t="s">
        <v>160</v>
      </c>
      <c r="E27" s="16"/>
      <c r="F27" s="16"/>
      <c r="G27" s="16"/>
      <c r="H27" s="15" t="s">
        <v>483</v>
      </c>
      <c r="I27" s="17" t="s">
        <v>14</v>
      </c>
      <c r="J27" s="17">
        <v>10000</v>
      </c>
      <c r="K27" s="16"/>
      <c r="L27" s="17" t="str">
        <f t="shared" si="0"/>
        <v>Non-compliance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</row>
    <row r="28" spans="1:32" s="18" customFormat="1" ht="59.25" customHeight="1">
      <c r="A28" s="195">
        <v>26</v>
      </c>
      <c r="B28" s="15" t="s">
        <v>132</v>
      </c>
      <c r="C28" s="15" t="s">
        <v>147</v>
      </c>
      <c r="D28" s="15" t="s">
        <v>161</v>
      </c>
      <c r="E28" s="16"/>
      <c r="F28" s="16"/>
      <c r="G28" s="16"/>
      <c r="H28" s="15" t="s">
        <v>484</v>
      </c>
      <c r="I28" s="17" t="s">
        <v>14</v>
      </c>
      <c r="J28" s="17">
        <v>10000</v>
      </c>
      <c r="K28" s="16"/>
      <c r="L28" s="17" t="str">
        <f t="shared" si="0"/>
        <v>Non-compliance</v>
      </c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</row>
    <row r="29" spans="1:32" s="18" customFormat="1" ht="59.25" customHeight="1">
      <c r="A29" s="195">
        <v>27</v>
      </c>
      <c r="B29" s="15" t="s">
        <v>132</v>
      </c>
      <c r="C29" s="15" t="s">
        <v>147</v>
      </c>
      <c r="D29" s="15" t="s">
        <v>162</v>
      </c>
      <c r="E29" s="16"/>
      <c r="F29" s="16"/>
      <c r="G29" s="16"/>
      <c r="H29" s="15" t="s">
        <v>485</v>
      </c>
      <c r="I29" s="17" t="s">
        <v>14</v>
      </c>
      <c r="J29" s="17">
        <v>10000</v>
      </c>
      <c r="K29" s="16"/>
      <c r="L29" s="17" t="str">
        <f t="shared" si="0"/>
        <v>Non-compliance</v>
      </c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</row>
    <row r="30" spans="1:32" s="18" customFormat="1" ht="59.25" customHeight="1">
      <c r="A30" s="195">
        <v>28</v>
      </c>
      <c r="B30" s="15" t="s">
        <v>132</v>
      </c>
      <c r="C30" s="15" t="s">
        <v>147</v>
      </c>
      <c r="D30" s="15" t="s">
        <v>163</v>
      </c>
      <c r="E30" s="16"/>
      <c r="F30" s="16"/>
      <c r="G30" s="16"/>
      <c r="H30" s="15" t="s">
        <v>486</v>
      </c>
      <c r="I30" s="17" t="s">
        <v>14</v>
      </c>
      <c r="J30" s="17">
        <v>6000</v>
      </c>
      <c r="K30" s="16"/>
      <c r="L30" s="17" t="str">
        <f t="shared" si="0"/>
        <v>Non-compliance</v>
      </c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</row>
    <row r="31" spans="1:32" s="18" customFormat="1" ht="59.25" customHeight="1">
      <c r="A31" s="195">
        <v>29</v>
      </c>
      <c r="B31" s="15" t="s">
        <v>132</v>
      </c>
      <c r="C31" s="15" t="s">
        <v>164</v>
      </c>
      <c r="D31" s="15" t="s">
        <v>165</v>
      </c>
      <c r="E31" s="16"/>
      <c r="F31" s="16"/>
      <c r="G31" s="16"/>
      <c r="H31" s="15" t="s">
        <v>630</v>
      </c>
      <c r="I31" s="15" t="s">
        <v>14</v>
      </c>
      <c r="J31" s="15">
        <v>12000</v>
      </c>
      <c r="K31" s="16"/>
      <c r="L31" s="17" t="str">
        <f t="shared" si="0"/>
        <v>Non-compliance</v>
      </c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</row>
    <row r="32" spans="1:32" s="18" customFormat="1" ht="59.25" customHeight="1">
      <c r="A32" s="195">
        <v>30</v>
      </c>
      <c r="B32" s="15" t="s">
        <v>132</v>
      </c>
      <c r="C32" s="15" t="s">
        <v>164</v>
      </c>
      <c r="D32" s="15" t="s">
        <v>166</v>
      </c>
      <c r="E32" s="16"/>
      <c r="F32" s="16"/>
      <c r="G32" s="16"/>
      <c r="H32" s="15" t="s">
        <v>622</v>
      </c>
      <c r="I32" s="15" t="s">
        <v>14</v>
      </c>
      <c r="J32" s="15">
        <v>10000</v>
      </c>
      <c r="K32" s="16"/>
      <c r="L32" s="17" t="str">
        <f t="shared" si="0"/>
        <v>Non-compliance</v>
      </c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spans="1:32" s="18" customFormat="1" ht="59.25" customHeight="1">
      <c r="A33" s="195">
        <v>31</v>
      </c>
      <c r="B33" s="15" t="s">
        <v>132</v>
      </c>
      <c r="C33" s="15" t="s">
        <v>164</v>
      </c>
      <c r="D33" s="15" t="s">
        <v>167</v>
      </c>
      <c r="E33" s="16"/>
      <c r="F33" s="16"/>
      <c r="G33" s="16"/>
      <c r="H33" s="15" t="s">
        <v>623</v>
      </c>
      <c r="I33" s="15" t="s">
        <v>14</v>
      </c>
      <c r="J33" s="15">
        <v>10000</v>
      </c>
      <c r="K33" s="16"/>
      <c r="L33" s="17" t="str">
        <f t="shared" si="0"/>
        <v>Non-compliance</v>
      </c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</row>
    <row r="34" spans="1:32" s="18" customFormat="1" ht="59.25" customHeight="1">
      <c r="A34" s="195">
        <v>32</v>
      </c>
      <c r="B34" s="15" t="s">
        <v>132</v>
      </c>
      <c r="C34" s="15" t="s">
        <v>164</v>
      </c>
      <c r="D34" s="15" t="s">
        <v>168</v>
      </c>
      <c r="E34" s="16"/>
      <c r="F34" s="16"/>
      <c r="G34" s="16"/>
      <c r="H34" s="15" t="s">
        <v>624</v>
      </c>
      <c r="I34" s="15" t="s">
        <v>14</v>
      </c>
      <c r="J34" s="15">
        <v>10000</v>
      </c>
      <c r="K34" s="16"/>
      <c r="L34" s="17" t="str">
        <f t="shared" si="0"/>
        <v>Non-compliance</v>
      </c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</row>
    <row r="35" spans="1:32" s="18" customFormat="1" ht="59.25" customHeight="1">
      <c r="A35" s="195">
        <v>33</v>
      </c>
      <c r="B35" s="15" t="s">
        <v>132</v>
      </c>
      <c r="C35" s="15" t="s">
        <v>169</v>
      </c>
      <c r="D35" s="15" t="s">
        <v>170</v>
      </c>
      <c r="E35" s="16"/>
      <c r="F35" s="16"/>
      <c r="G35" s="16"/>
      <c r="H35" s="15" t="s">
        <v>487</v>
      </c>
      <c r="I35" s="17" t="s">
        <v>14</v>
      </c>
      <c r="J35" s="17">
        <v>15000</v>
      </c>
      <c r="K35" s="16"/>
      <c r="L35" s="17" t="str">
        <f t="shared" si="0"/>
        <v>Non-compliance</v>
      </c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</row>
    <row r="36" spans="1:32" s="18" customFormat="1" ht="59.25" customHeight="1">
      <c r="A36" s="195">
        <v>34</v>
      </c>
      <c r="B36" s="15" t="s">
        <v>132</v>
      </c>
      <c r="C36" s="15" t="s">
        <v>169</v>
      </c>
      <c r="D36" s="15" t="s">
        <v>171</v>
      </c>
      <c r="E36" s="16"/>
      <c r="F36" s="16"/>
      <c r="G36" s="16"/>
      <c r="H36" s="15" t="s">
        <v>488</v>
      </c>
      <c r="I36" s="17" t="s">
        <v>14</v>
      </c>
      <c r="J36" s="17">
        <v>15000</v>
      </c>
      <c r="K36" s="16"/>
      <c r="L36" s="17" t="str">
        <f t="shared" si="0"/>
        <v>Non-compliance</v>
      </c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</row>
    <row r="37" spans="1:32" s="18" customFormat="1" ht="59.25" customHeight="1">
      <c r="A37" s="195">
        <v>35</v>
      </c>
      <c r="B37" s="15" t="s">
        <v>132</v>
      </c>
      <c r="C37" s="15" t="s">
        <v>169</v>
      </c>
      <c r="D37" s="15" t="s">
        <v>172</v>
      </c>
      <c r="E37" s="16"/>
      <c r="F37" s="16"/>
      <c r="G37" s="16"/>
      <c r="H37" s="15" t="s">
        <v>656</v>
      </c>
      <c r="I37" s="17" t="s">
        <v>14</v>
      </c>
      <c r="J37" s="17">
        <v>15000</v>
      </c>
      <c r="K37" s="16"/>
      <c r="L37" s="17" t="str">
        <f t="shared" si="0"/>
        <v>Non-compliance</v>
      </c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</row>
    <row r="38" spans="1:32" s="18" customFormat="1" ht="59.25" customHeight="1">
      <c r="A38" s="195">
        <v>36</v>
      </c>
      <c r="B38" s="15" t="s">
        <v>132</v>
      </c>
      <c r="C38" s="15" t="s">
        <v>169</v>
      </c>
      <c r="D38" s="15" t="s">
        <v>173</v>
      </c>
      <c r="E38" s="16"/>
      <c r="F38" s="16"/>
      <c r="G38" s="16"/>
      <c r="H38" s="15" t="s">
        <v>489</v>
      </c>
      <c r="I38" s="17" t="s">
        <v>14</v>
      </c>
      <c r="J38" s="17">
        <v>15000</v>
      </c>
      <c r="K38" s="16"/>
      <c r="L38" s="17" t="str">
        <f t="shared" si="0"/>
        <v>Non-compliance</v>
      </c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spans="1:32" s="18" customFormat="1" ht="59.25" customHeight="1">
      <c r="A39" s="195">
        <v>37</v>
      </c>
      <c r="B39" s="15" t="s">
        <v>132</v>
      </c>
      <c r="C39" s="15" t="s">
        <v>169</v>
      </c>
      <c r="D39" s="15" t="s">
        <v>174</v>
      </c>
      <c r="E39" s="16"/>
      <c r="F39" s="16"/>
      <c r="G39" s="16"/>
      <c r="H39" s="15" t="s">
        <v>490</v>
      </c>
      <c r="I39" s="17" t="s">
        <v>14</v>
      </c>
      <c r="J39" s="17">
        <v>10000</v>
      </c>
      <c r="K39" s="16"/>
      <c r="L39" s="17" t="str">
        <f t="shared" si="0"/>
        <v>Non-compliance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</row>
    <row r="40" spans="1:32" s="18" customFormat="1" ht="59.25" customHeight="1">
      <c r="A40" s="195">
        <v>38</v>
      </c>
      <c r="B40" s="15" t="s">
        <v>132</v>
      </c>
      <c r="C40" s="15" t="s">
        <v>169</v>
      </c>
      <c r="D40" s="15" t="s">
        <v>175</v>
      </c>
      <c r="E40" s="16"/>
      <c r="F40" s="16"/>
      <c r="G40" s="16"/>
      <c r="H40" s="15" t="s">
        <v>491</v>
      </c>
      <c r="I40" s="17" t="s">
        <v>14</v>
      </c>
      <c r="J40" s="17">
        <v>10000</v>
      </c>
      <c r="K40" s="16"/>
      <c r="L40" s="17" t="str">
        <f t="shared" si="0"/>
        <v>Non-compliance</v>
      </c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</row>
    <row r="41" spans="1:32" s="18" customFormat="1" ht="59.25" customHeight="1">
      <c r="A41" s="195">
        <v>39</v>
      </c>
      <c r="B41" s="15" t="s">
        <v>132</v>
      </c>
      <c r="C41" s="15" t="s">
        <v>169</v>
      </c>
      <c r="D41" s="15" t="s">
        <v>176</v>
      </c>
      <c r="E41" s="16"/>
      <c r="F41" s="16"/>
      <c r="G41" s="16"/>
      <c r="H41" s="15" t="s">
        <v>492</v>
      </c>
      <c r="I41" s="17" t="s">
        <v>14</v>
      </c>
      <c r="J41" s="17">
        <v>10000</v>
      </c>
      <c r="K41" s="16"/>
      <c r="L41" s="17" t="str">
        <f aca="true" t="shared" si="1" ref="L41:L72">IF(K41&gt;=J41,"Conformité","Non-conformité")</f>
        <v>Non-conformité</v>
      </c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</row>
    <row r="42" spans="1:32" s="18" customFormat="1" ht="59.25" customHeight="1">
      <c r="A42" s="195">
        <v>40</v>
      </c>
      <c r="B42" s="15" t="s">
        <v>132</v>
      </c>
      <c r="C42" s="15" t="s">
        <v>169</v>
      </c>
      <c r="D42" s="15" t="s">
        <v>177</v>
      </c>
      <c r="E42" s="16"/>
      <c r="F42" s="16"/>
      <c r="G42" s="16"/>
      <c r="H42" s="15" t="s">
        <v>493</v>
      </c>
      <c r="I42" s="17" t="s">
        <v>14</v>
      </c>
      <c r="J42" s="17">
        <v>10000</v>
      </c>
      <c r="K42" s="16"/>
      <c r="L42" s="17" t="str">
        <f t="shared" si="1"/>
        <v>Non-conformité</v>
      </c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</row>
    <row r="43" spans="1:32" s="18" customFormat="1" ht="59.25" customHeight="1">
      <c r="A43" s="195">
        <v>41</v>
      </c>
      <c r="B43" s="15" t="s">
        <v>132</v>
      </c>
      <c r="C43" s="15" t="s">
        <v>169</v>
      </c>
      <c r="D43" s="15" t="s">
        <v>178</v>
      </c>
      <c r="E43" s="16"/>
      <c r="F43" s="16"/>
      <c r="G43" s="16"/>
      <c r="H43" s="15" t="s">
        <v>494</v>
      </c>
      <c r="I43" s="17" t="s">
        <v>14</v>
      </c>
      <c r="J43" s="17">
        <v>10000</v>
      </c>
      <c r="K43" s="16"/>
      <c r="L43" s="17" t="str">
        <f t="shared" si="1"/>
        <v>Non-conformité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</row>
    <row r="44" spans="1:32" s="18" customFormat="1" ht="59.25" customHeight="1">
      <c r="A44" s="195">
        <v>42</v>
      </c>
      <c r="B44" s="15" t="s">
        <v>132</v>
      </c>
      <c r="C44" s="15" t="s">
        <v>169</v>
      </c>
      <c r="D44" s="15" t="s">
        <v>179</v>
      </c>
      <c r="E44" s="16"/>
      <c r="F44" s="16"/>
      <c r="G44" s="16"/>
      <c r="H44" s="15" t="s">
        <v>495</v>
      </c>
      <c r="I44" s="17" t="s">
        <v>14</v>
      </c>
      <c r="J44" s="17">
        <v>10000</v>
      </c>
      <c r="K44" s="16"/>
      <c r="L44" s="17" t="str">
        <f t="shared" si="1"/>
        <v>Non-conformité</v>
      </c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</row>
    <row r="45" spans="1:32" s="18" customFormat="1" ht="59.25" customHeight="1">
      <c r="A45" s="195">
        <v>43</v>
      </c>
      <c r="B45" s="15" t="s">
        <v>132</v>
      </c>
      <c r="C45" s="15" t="s">
        <v>169</v>
      </c>
      <c r="D45" s="15" t="s">
        <v>180</v>
      </c>
      <c r="E45" s="16"/>
      <c r="F45" s="16"/>
      <c r="G45" s="16"/>
      <c r="H45" s="15" t="s">
        <v>496</v>
      </c>
      <c r="I45" s="17" t="s">
        <v>14</v>
      </c>
      <c r="J45" s="17">
        <v>10000</v>
      </c>
      <c r="K45" s="16"/>
      <c r="L45" s="17" t="str">
        <f t="shared" si="1"/>
        <v>Non-conformité</v>
      </c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</row>
    <row r="46" spans="1:32" s="18" customFormat="1" ht="59.25" customHeight="1">
      <c r="A46" s="195">
        <v>44</v>
      </c>
      <c r="B46" s="15" t="s">
        <v>132</v>
      </c>
      <c r="C46" s="15" t="s">
        <v>169</v>
      </c>
      <c r="D46" s="15" t="s">
        <v>181</v>
      </c>
      <c r="E46" s="16"/>
      <c r="F46" s="16"/>
      <c r="G46" s="16"/>
      <c r="H46" s="15" t="s">
        <v>497</v>
      </c>
      <c r="I46" s="17" t="s">
        <v>14</v>
      </c>
      <c r="J46" s="17">
        <v>10000</v>
      </c>
      <c r="K46" s="16"/>
      <c r="L46" s="17" t="str">
        <f t="shared" si="1"/>
        <v>Non-conformité</v>
      </c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7" spans="1:32" s="18" customFormat="1" ht="59.25" customHeight="1">
      <c r="A47" s="195">
        <v>45</v>
      </c>
      <c r="B47" s="15" t="s">
        <v>132</v>
      </c>
      <c r="C47" s="15" t="s">
        <v>169</v>
      </c>
      <c r="D47" s="15" t="s">
        <v>182</v>
      </c>
      <c r="E47" s="16"/>
      <c r="F47" s="16"/>
      <c r="G47" s="16"/>
      <c r="H47" s="15" t="s">
        <v>498</v>
      </c>
      <c r="I47" s="17" t="s">
        <v>14</v>
      </c>
      <c r="J47" s="17">
        <v>15000</v>
      </c>
      <c r="K47" s="16"/>
      <c r="L47" s="17" t="str">
        <f t="shared" si="1"/>
        <v>Non-conformité</v>
      </c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</row>
    <row r="48" spans="1:32" s="18" customFormat="1" ht="59.25" customHeight="1">
      <c r="A48" s="195">
        <v>46</v>
      </c>
      <c r="B48" s="15" t="s">
        <v>132</v>
      </c>
      <c r="C48" s="15" t="s">
        <v>169</v>
      </c>
      <c r="D48" s="15" t="s">
        <v>183</v>
      </c>
      <c r="E48" s="16"/>
      <c r="F48" s="16"/>
      <c r="G48" s="16"/>
      <c r="H48" s="15" t="s">
        <v>499</v>
      </c>
      <c r="I48" s="17" t="s">
        <v>14</v>
      </c>
      <c r="J48" s="17">
        <v>15000</v>
      </c>
      <c r="K48" s="16"/>
      <c r="L48" s="17" t="str">
        <f t="shared" si="1"/>
        <v>Non-conformité</v>
      </c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</row>
    <row r="49" spans="1:32" s="18" customFormat="1" ht="59.25" customHeight="1">
      <c r="A49" s="195">
        <v>47</v>
      </c>
      <c r="B49" s="15" t="s">
        <v>132</v>
      </c>
      <c r="C49" s="15" t="s">
        <v>169</v>
      </c>
      <c r="D49" s="15" t="s">
        <v>184</v>
      </c>
      <c r="E49" s="16"/>
      <c r="F49" s="16"/>
      <c r="G49" s="16"/>
      <c r="H49" s="15" t="s">
        <v>500</v>
      </c>
      <c r="I49" s="17" t="s">
        <v>14</v>
      </c>
      <c r="J49" s="17">
        <v>15000</v>
      </c>
      <c r="K49" s="16"/>
      <c r="L49" s="17" t="str">
        <f t="shared" si="1"/>
        <v>Non-conformité</v>
      </c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</row>
    <row r="50" spans="1:32" s="18" customFormat="1" ht="59.25" customHeight="1">
      <c r="A50" s="195">
        <v>48</v>
      </c>
      <c r="B50" s="15" t="s">
        <v>132</v>
      </c>
      <c r="C50" s="15" t="s">
        <v>169</v>
      </c>
      <c r="D50" s="15" t="s">
        <v>185</v>
      </c>
      <c r="E50" s="16"/>
      <c r="F50" s="16"/>
      <c r="G50" s="16"/>
      <c r="H50" s="15" t="s">
        <v>501</v>
      </c>
      <c r="I50" s="17" t="s">
        <v>14</v>
      </c>
      <c r="J50" s="17">
        <v>15000</v>
      </c>
      <c r="K50" s="16"/>
      <c r="L50" s="17" t="str">
        <f t="shared" si="1"/>
        <v>Non-conformité</v>
      </c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</row>
    <row r="51" spans="1:32" s="18" customFormat="1" ht="59.25" customHeight="1">
      <c r="A51" s="195">
        <v>49</v>
      </c>
      <c r="B51" s="15" t="s">
        <v>132</v>
      </c>
      <c r="C51" s="15" t="s">
        <v>186</v>
      </c>
      <c r="D51" s="15" t="s">
        <v>187</v>
      </c>
      <c r="E51" s="16"/>
      <c r="F51" s="16"/>
      <c r="G51" s="16"/>
      <c r="H51" s="15" t="s">
        <v>502</v>
      </c>
      <c r="I51" s="17" t="s">
        <v>14</v>
      </c>
      <c r="J51" s="17">
        <v>15000</v>
      </c>
      <c r="K51" s="16"/>
      <c r="L51" s="17" t="str">
        <f t="shared" si="1"/>
        <v>Non-conformité</v>
      </c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</row>
    <row r="52" spans="1:32" s="18" customFormat="1" ht="59.25" customHeight="1">
      <c r="A52" s="195">
        <v>50</v>
      </c>
      <c r="B52" s="15" t="s">
        <v>132</v>
      </c>
      <c r="C52" s="15" t="s">
        <v>186</v>
      </c>
      <c r="D52" s="15" t="s">
        <v>188</v>
      </c>
      <c r="E52" s="16"/>
      <c r="F52" s="16"/>
      <c r="G52" s="16"/>
      <c r="H52" s="15" t="s">
        <v>503</v>
      </c>
      <c r="I52" s="17" t="s">
        <v>14</v>
      </c>
      <c r="J52" s="17">
        <v>15000</v>
      </c>
      <c r="K52" s="16"/>
      <c r="L52" s="17" t="str">
        <f t="shared" si="1"/>
        <v>Non-conformité</v>
      </c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</row>
    <row r="53" spans="1:32" s="18" customFormat="1" ht="59.25" customHeight="1">
      <c r="A53" s="195">
        <v>51</v>
      </c>
      <c r="B53" s="15" t="s">
        <v>132</v>
      </c>
      <c r="C53" s="15" t="s">
        <v>186</v>
      </c>
      <c r="D53" s="15" t="s">
        <v>189</v>
      </c>
      <c r="E53" s="16"/>
      <c r="F53" s="16"/>
      <c r="G53" s="16"/>
      <c r="H53" s="15" t="s">
        <v>504</v>
      </c>
      <c r="I53" s="17" t="s">
        <v>14</v>
      </c>
      <c r="J53" s="17">
        <v>15000</v>
      </c>
      <c r="K53" s="16"/>
      <c r="L53" s="17" t="str">
        <f t="shared" si="1"/>
        <v>Non-conformité</v>
      </c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</row>
    <row r="54" spans="1:32" s="18" customFormat="1" ht="59.25" customHeight="1">
      <c r="A54" s="195">
        <v>52</v>
      </c>
      <c r="B54" s="15" t="s">
        <v>132</v>
      </c>
      <c r="C54" s="15" t="s">
        <v>186</v>
      </c>
      <c r="D54" s="15" t="s">
        <v>190</v>
      </c>
      <c r="E54" s="16"/>
      <c r="F54" s="16"/>
      <c r="G54" s="16"/>
      <c r="H54" s="15" t="s">
        <v>505</v>
      </c>
      <c r="I54" s="17" t="s">
        <v>14</v>
      </c>
      <c r="J54" s="17">
        <v>15000</v>
      </c>
      <c r="K54" s="16"/>
      <c r="L54" s="17" t="str">
        <f t="shared" si="1"/>
        <v>Non-conformité</v>
      </c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</row>
    <row r="55" spans="1:32" s="18" customFormat="1" ht="59.25" customHeight="1">
      <c r="A55" s="195">
        <v>53</v>
      </c>
      <c r="B55" s="15" t="s">
        <v>132</v>
      </c>
      <c r="C55" s="15" t="s">
        <v>186</v>
      </c>
      <c r="D55" s="15" t="s">
        <v>191</v>
      </c>
      <c r="E55" s="16"/>
      <c r="F55" s="16"/>
      <c r="G55" s="16"/>
      <c r="H55" s="15" t="s">
        <v>506</v>
      </c>
      <c r="I55" s="17" t="s">
        <v>14</v>
      </c>
      <c r="J55" s="17">
        <v>10000</v>
      </c>
      <c r="K55" s="16"/>
      <c r="L55" s="17" t="str">
        <f t="shared" si="1"/>
        <v>Non-conformité</v>
      </c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</row>
    <row r="56" spans="1:32" s="18" customFormat="1" ht="59.25" customHeight="1">
      <c r="A56" s="195">
        <v>54</v>
      </c>
      <c r="B56" s="15" t="s">
        <v>132</v>
      </c>
      <c r="C56" s="15" t="s">
        <v>186</v>
      </c>
      <c r="D56" s="15" t="s">
        <v>192</v>
      </c>
      <c r="E56" s="16"/>
      <c r="F56" s="16"/>
      <c r="G56" s="16"/>
      <c r="H56" s="15" t="s">
        <v>507</v>
      </c>
      <c r="I56" s="17" t="s">
        <v>14</v>
      </c>
      <c r="J56" s="17">
        <v>10000</v>
      </c>
      <c r="K56" s="16"/>
      <c r="L56" s="17" t="str">
        <f t="shared" si="1"/>
        <v>Non-conformité</v>
      </c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</row>
    <row r="57" spans="1:32" s="18" customFormat="1" ht="59.25" customHeight="1">
      <c r="A57" s="195">
        <v>55</v>
      </c>
      <c r="B57" s="15" t="s">
        <v>132</v>
      </c>
      <c r="C57" s="15" t="s">
        <v>186</v>
      </c>
      <c r="D57" s="15" t="s">
        <v>193</v>
      </c>
      <c r="E57" s="16"/>
      <c r="F57" s="16"/>
      <c r="G57" s="16"/>
      <c r="H57" s="15" t="s">
        <v>508</v>
      </c>
      <c r="I57" s="17" t="s">
        <v>14</v>
      </c>
      <c r="J57" s="17">
        <v>10000</v>
      </c>
      <c r="K57" s="16"/>
      <c r="L57" s="17" t="str">
        <f t="shared" si="1"/>
        <v>Non-conformité</v>
      </c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</row>
    <row r="58" spans="1:32" s="18" customFormat="1" ht="59.25" customHeight="1">
      <c r="A58" s="195">
        <v>56</v>
      </c>
      <c r="B58" s="15" t="s">
        <v>132</v>
      </c>
      <c r="C58" s="15" t="s">
        <v>186</v>
      </c>
      <c r="D58" s="15" t="s">
        <v>194</v>
      </c>
      <c r="E58" s="16"/>
      <c r="F58" s="16"/>
      <c r="G58" s="16"/>
      <c r="H58" s="15" t="s">
        <v>509</v>
      </c>
      <c r="I58" s="17" t="s">
        <v>14</v>
      </c>
      <c r="J58" s="17">
        <v>10000</v>
      </c>
      <c r="K58" s="16"/>
      <c r="L58" s="17" t="str">
        <f t="shared" si="1"/>
        <v>Non-conformité</v>
      </c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</row>
    <row r="59" spans="1:32" s="18" customFormat="1" ht="59.25" customHeight="1">
      <c r="A59" s="195">
        <v>57</v>
      </c>
      <c r="B59" s="15" t="s">
        <v>132</v>
      </c>
      <c r="C59" s="15" t="s">
        <v>186</v>
      </c>
      <c r="D59" s="15" t="s">
        <v>195</v>
      </c>
      <c r="E59" s="16"/>
      <c r="F59" s="16"/>
      <c r="G59" s="16"/>
      <c r="H59" s="15" t="s">
        <v>510</v>
      </c>
      <c r="I59" s="17" t="s">
        <v>14</v>
      </c>
      <c r="J59" s="17">
        <v>10000</v>
      </c>
      <c r="K59" s="16"/>
      <c r="L59" s="17" t="str">
        <f t="shared" si="1"/>
        <v>Non-conformité</v>
      </c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</row>
    <row r="60" spans="1:32" s="18" customFormat="1" ht="59.25" customHeight="1">
      <c r="A60" s="195">
        <v>58</v>
      </c>
      <c r="B60" s="15" t="s">
        <v>132</v>
      </c>
      <c r="C60" s="15" t="s">
        <v>186</v>
      </c>
      <c r="D60" s="15" t="s">
        <v>196</v>
      </c>
      <c r="E60" s="16"/>
      <c r="F60" s="16"/>
      <c r="G60" s="16"/>
      <c r="H60" s="15" t="s">
        <v>511</v>
      </c>
      <c r="I60" s="17" t="s">
        <v>14</v>
      </c>
      <c r="J60" s="17">
        <v>10000</v>
      </c>
      <c r="K60" s="16"/>
      <c r="L60" s="17" t="str">
        <f t="shared" si="1"/>
        <v>Non-conformité</v>
      </c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</row>
    <row r="61" spans="1:32" s="18" customFormat="1" ht="59.25" customHeight="1">
      <c r="A61" s="195">
        <v>59</v>
      </c>
      <c r="B61" s="15" t="s">
        <v>132</v>
      </c>
      <c r="C61" s="15" t="s">
        <v>186</v>
      </c>
      <c r="D61" s="15" t="s">
        <v>197</v>
      </c>
      <c r="E61" s="16"/>
      <c r="F61" s="16"/>
      <c r="G61" s="16"/>
      <c r="H61" s="15" t="s">
        <v>512</v>
      </c>
      <c r="I61" s="17" t="s">
        <v>14</v>
      </c>
      <c r="J61" s="17">
        <v>10000</v>
      </c>
      <c r="K61" s="16"/>
      <c r="L61" s="17" t="str">
        <f t="shared" si="1"/>
        <v>Non-conformité</v>
      </c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</row>
    <row r="62" spans="1:32" s="18" customFormat="1" ht="59.25" customHeight="1">
      <c r="A62" s="195">
        <v>60</v>
      </c>
      <c r="B62" s="15" t="s">
        <v>132</v>
      </c>
      <c r="C62" s="15" t="s">
        <v>186</v>
      </c>
      <c r="D62" s="15" t="s">
        <v>198</v>
      </c>
      <c r="E62" s="16"/>
      <c r="F62" s="16"/>
      <c r="G62" s="16"/>
      <c r="H62" s="15" t="s">
        <v>513</v>
      </c>
      <c r="I62" s="17" t="s">
        <v>14</v>
      </c>
      <c r="J62" s="17">
        <v>10000</v>
      </c>
      <c r="K62" s="16"/>
      <c r="L62" s="17" t="str">
        <f t="shared" si="1"/>
        <v>Non-conformité</v>
      </c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</row>
    <row r="63" spans="1:32" s="18" customFormat="1" ht="59.25" customHeight="1">
      <c r="A63" s="195">
        <v>61</v>
      </c>
      <c r="B63" s="15" t="s">
        <v>132</v>
      </c>
      <c r="C63" s="15" t="s">
        <v>186</v>
      </c>
      <c r="D63" s="15" t="s">
        <v>199</v>
      </c>
      <c r="E63" s="16"/>
      <c r="F63" s="16"/>
      <c r="G63" s="16"/>
      <c r="H63" s="15" t="s">
        <v>514</v>
      </c>
      <c r="I63" s="17" t="s">
        <v>14</v>
      </c>
      <c r="J63" s="17">
        <v>15000</v>
      </c>
      <c r="K63" s="16"/>
      <c r="L63" s="17" t="str">
        <f t="shared" si="1"/>
        <v>Non-conformité</v>
      </c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</row>
    <row r="64" spans="1:32" s="18" customFormat="1" ht="59.25" customHeight="1">
      <c r="A64" s="195">
        <v>62</v>
      </c>
      <c r="B64" s="15" t="s">
        <v>132</v>
      </c>
      <c r="C64" s="15" t="s">
        <v>186</v>
      </c>
      <c r="D64" s="15" t="s">
        <v>200</v>
      </c>
      <c r="E64" s="16"/>
      <c r="F64" s="16"/>
      <c r="G64" s="16"/>
      <c r="H64" s="15" t="s">
        <v>515</v>
      </c>
      <c r="I64" s="17" t="s">
        <v>14</v>
      </c>
      <c r="J64" s="17">
        <v>15000</v>
      </c>
      <c r="K64" s="16"/>
      <c r="L64" s="17" t="str">
        <f t="shared" si="1"/>
        <v>Non-conformité</v>
      </c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</row>
    <row r="65" spans="1:32" s="18" customFormat="1" ht="59.25" customHeight="1">
      <c r="A65" s="195">
        <v>63</v>
      </c>
      <c r="B65" s="15" t="s">
        <v>132</v>
      </c>
      <c r="C65" s="15" t="s">
        <v>186</v>
      </c>
      <c r="D65" s="15" t="s">
        <v>201</v>
      </c>
      <c r="E65" s="16"/>
      <c r="F65" s="16"/>
      <c r="G65" s="16"/>
      <c r="H65" s="15" t="s">
        <v>516</v>
      </c>
      <c r="I65" s="17" t="s">
        <v>14</v>
      </c>
      <c r="J65" s="17">
        <v>15000</v>
      </c>
      <c r="K65" s="16"/>
      <c r="L65" s="17" t="str">
        <f t="shared" si="1"/>
        <v>Non-conformité</v>
      </c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</row>
    <row r="66" spans="1:32" s="18" customFormat="1" ht="59.25" customHeight="1">
      <c r="A66" s="195">
        <v>64</v>
      </c>
      <c r="B66" s="15" t="s">
        <v>132</v>
      </c>
      <c r="C66" s="15" t="s">
        <v>186</v>
      </c>
      <c r="D66" s="15" t="s">
        <v>202</v>
      </c>
      <c r="E66" s="16"/>
      <c r="F66" s="16"/>
      <c r="G66" s="16"/>
      <c r="H66" s="15" t="s">
        <v>517</v>
      </c>
      <c r="I66" s="17" t="s">
        <v>14</v>
      </c>
      <c r="J66" s="17">
        <v>15000</v>
      </c>
      <c r="K66" s="16"/>
      <c r="L66" s="17" t="str">
        <f t="shared" si="1"/>
        <v>Non-conformité</v>
      </c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</row>
    <row r="67" spans="1:32" s="18" customFormat="1" ht="59.25" customHeight="1">
      <c r="A67" s="195">
        <v>65</v>
      </c>
      <c r="B67" s="15" t="s">
        <v>132</v>
      </c>
      <c r="C67" s="15" t="s">
        <v>203</v>
      </c>
      <c r="D67" s="15" t="s">
        <v>204</v>
      </c>
      <c r="E67" s="16"/>
      <c r="F67" s="16"/>
      <c r="G67" s="16"/>
      <c r="H67" s="15" t="s">
        <v>518</v>
      </c>
      <c r="I67" s="17" t="s">
        <v>14</v>
      </c>
      <c r="J67" s="17">
        <v>14000</v>
      </c>
      <c r="K67" s="16"/>
      <c r="L67" s="17" t="str">
        <f t="shared" si="1"/>
        <v>Non-conformité</v>
      </c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</row>
    <row r="68" spans="1:32" s="18" customFormat="1" ht="59.25" customHeight="1">
      <c r="A68" s="195">
        <v>66</v>
      </c>
      <c r="B68" s="15" t="s">
        <v>132</v>
      </c>
      <c r="C68" s="15" t="s">
        <v>203</v>
      </c>
      <c r="D68" s="15" t="s">
        <v>205</v>
      </c>
      <c r="E68" s="16"/>
      <c r="F68" s="16"/>
      <c r="G68" s="16"/>
      <c r="H68" s="15" t="s">
        <v>519</v>
      </c>
      <c r="I68" s="17" t="s">
        <v>14</v>
      </c>
      <c r="J68" s="17">
        <v>14000</v>
      </c>
      <c r="K68" s="16"/>
      <c r="L68" s="17" t="str">
        <f t="shared" si="1"/>
        <v>Non-conformité</v>
      </c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</row>
    <row r="69" spans="1:32" s="18" customFormat="1" ht="59.25" customHeight="1">
      <c r="A69" s="195">
        <v>67</v>
      </c>
      <c r="B69" s="15" t="s">
        <v>132</v>
      </c>
      <c r="C69" s="15" t="s">
        <v>203</v>
      </c>
      <c r="D69" s="15" t="s">
        <v>206</v>
      </c>
      <c r="E69" s="16"/>
      <c r="F69" s="16"/>
      <c r="G69" s="16"/>
      <c r="H69" s="15" t="s">
        <v>520</v>
      </c>
      <c r="I69" s="17" t="s">
        <v>14</v>
      </c>
      <c r="J69" s="17">
        <v>14000</v>
      </c>
      <c r="K69" s="16"/>
      <c r="L69" s="17" t="str">
        <f t="shared" si="1"/>
        <v>Non-conformité</v>
      </c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</row>
    <row r="70" spans="1:32" s="18" customFormat="1" ht="59.25" customHeight="1">
      <c r="A70" s="195">
        <v>68</v>
      </c>
      <c r="B70" s="15" t="s">
        <v>132</v>
      </c>
      <c r="C70" s="15" t="s">
        <v>203</v>
      </c>
      <c r="D70" s="15" t="s">
        <v>207</v>
      </c>
      <c r="E70" s="16"/>
      <c r="F70" s="16"/>
      <c r="G70" s="16"/>
      <c r="H70" s="15" t="s">
        <v>521</v>
      </c>
      <c r="I70" s="17" t="s">
        <v>14</v>
      </c>
      <c r="J70" s="17">
        <v>15000</v>
      </c>
      <c r="K70" s="16"/>
      <c r="L70" s="17" t="str">
        <f t="shared" si="1"/>
        <v>Non-conformité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spans="1:32" s="18" customFormat="1" ht="59.25" customHeight="1">
      <c r="A71" s="195">
        <v>69</v>
      </c>
      <c r="B71" s="15" t="s">
        <v>132</v>
      </c>
      <c r="C71" s="15" t="s">
        <v>208</v>
      </c>
      <c r="D71" s="15" t="s">
        <v>209</v>
      </c>
      <c r="E71" s="16"/>
      <c r="F71" s="16"/>
      <c r="G71" s="16"/>
      <c r="H71" s="15" t="s">
        <v>522</v>
      </c>
      <c r="I71" s="15" t="s">
        <v>14</v>
      </c>
      <c r="J71" s="15">
        <v>8500</v>
      </c>
      <c r="K71" s="16"/>
      <c r="L71" s="17" t="str">
        <f t="shared" si="1"/>
        <v>Non-conformité</v>
      </c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</row>
    <row r="72" spans="1:32" s="18" customFormat="1" ht="59.25" customHeight="1">
      <c r="A72" s="195">
        <v>70</v>
      </c>
      <c r="B72" s="15" t="s">
        <v>132</v>
      </c>
      <c r="C72" s="15" t="s">
        <v>208</v>
      </c>
      <c r="D72" s="15" t="s">
        <v>210</v>
      </c>
      <c r="E72" s="16"/>
      <c r="F72" s="16"/>
      <c r="G72" s="16"/>
      <c r="H72" s="15" t="s">
        <v>523</v>
      </c>
      <c r="I72" s="15" t="s">
        <v>14</v>
      </c>
      <c r="J72" s="15">
        <v>7500</v>
      </c>
      <c r="K72" s="16"/>
      <c r="L72" s="17" t="str">
        <f t="shared" si="1"/>
        <v>Non-conformité</v>
      </c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</row>
    <row r="73" spans="1:32" s="18" customFormat="1" ht="59.25" customHeight="1">
      <c r="A73" s="195">
        <v>71</v>
      </c>
      <c r="B73" s="15" t="s">
        <v>132</v>
      </c>
      <c r="C73" s="15" t="s">
        <v>208</v>
      </c>
      <c r="D73" s="15" t="s">
        <v>211</v>
      </c>
      <c r="E73" s="16"/>
      <c r="F73" s="16"/>
      <c r="G73" s="16"/>
      <c r="H73" s="15" t="s">
        <v>524</v>
      </c>
      <c r="I73" s="15" t="s">
        <v>14</v>
      </c>
      <c r="J73" s="15">
        <v>7500</v>
      </c>
      <c r="K73" s="16"/>
      <c r="L73" s="17" t="str">
        <f aca="true" t="shared" si="2" ref="L73:L104">IF(K73&gt;=J73,"Conformité","Non-conformité")</f>
        <v>Non-conformité</v>
      </c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</row>
    <row r="74" spans="1:32" s="18" customFormat="1" ht="59.25" customHeight="1">
      <c r="A74" s="195">
        <v>72</v>
      </c>
      <c r="B74" s="15" t="s">
        <v>132</v>
      </c>
      <c r="C74" s="15" t="s">
        <v>208</v>
      </c>
      <c r="D74" s="15" t="s">
        <v>212</v>
      </c>
      <c r="E74" s="16"/>
      <c r="F74" s="16"/>
      <c r="G74" s="16"/>
      <c r="H74" s="15" t="s">
        <v>525</v>
      </c>
      <c r="I74" s="15" t="s">
        <v>14</v>
      </c>
      <c r="J74" s="15">
        <v>7500</v>
      </c>
      <c r="K74" s="16"/>
      <c r="L74" s="17" t="str">
        <f t="shared" si="2"/>
        <v>Non-conformité</v>
      </c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</row>
    <row r="75" spans="1:32" s="18" customFormat="1" ht="59.25" customHeight="1">
      <c r="A75" s="195">
        <v>73</v>
      </c>
      <c r="B75" s="15" t="s">
        <v>132</v>
      </c>
      <c r="C75" s="15" t="s">
        <v>213</v>
      </c>
      <c r="D75" s="15" t="s">
        <v>214</v>
      </c>
      <c r="E75" s="16"/>
      <c r="F75" s="16"/>
      <c r="G75" s="16"/>
      <c r="H75" s="15" t="s">
        <v>526</v>
      </c>
      <c r="I75" s="17" t="s">
        <v>14</v>
      </c>
      <c r="J75" s="17">
        <v>24000</v>
      </c>
      <c r="K75" s="16"/>
      <c r="L75" s="17" t="str">
        <f t="shared" si="2"/>
        <v>Non-conformité</v>
      </c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</row>
    <row r="76" spans="1:32" s="18" customFormat="1" ht="59.25" customHeight="1">
      <c r="A76" s="195">
        <v>74</v>
      </c>
      <c r="B76" s="15" t="s">
        <v>132</v>
      </c>
      <c r="C76" s="15" t="s">
        <v>213</v>
      </c>
      <c r="D76" s="15" t="s">
        <v>215</v>
      </c>
      <c r="E76" s="16"/>
      <c r="F76" s="16"/>
      <c r="G76" s="16"/>
      <c r="H76" s="15" t="s">
        <v>527</v>
      </c>
      <c r="I76" s="17" t="s">
        <v>14</v>
      </c>
      <c r="J76" s="17">
        <v>24000</v>
      </c>
      <c r="K76" s="16"/>
      <c r="L76" s="17" t="str">
        <f t="shared" si="2"/>
        <v>Non-conformité</v>
      </c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</row>
    <row r="77" spans="1:32" s="18" customFormat="1" ht="59.25" customHeight="1">
      <c r="A77" s="195">
        <v>75</v>
      </c>
      <c r="B77" s="15" t="s">
        <v>132</v>
      </c>
      <c r="C77" s="15" t="s">
        <v>213</v>
      </c>
      <c r="D77" s="15" t="s">
        <v>216</v>
      </c>
      <c r="E77" s="16"/>
      <c r="F77" s="16"/>
      <c r="G77" s="16"/>
      <c r="H77" s="15" t="s">
        <v>528</v>
      </c>
      <c r="I77" s="17" t="s">
        <v>14</v>
      </c>
      <c r="J77" s="17">
        <v>24000</v>
      </c>
      <c r="K77" s="16"/>
      <c r="L77" s="17" t="str">
        <f t="shared" si="2"/>
        <v>Non-conformité</v>
      </c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</row>
    <row r="78" spans="1:32" s="18" customFormat="1" ht="59.25" customHeight="1">
      <c r="A78" s="195">
        <v>76</v>
      </c>
      <c r="B78" s="15" t="s">
        <v>132</v>
      </c>
      <c r="C78" s="15" t="s">
        <v>213</v>
      </c>
      <c r="D78" s="15" t="s">
        <v>217</v>
      </c>
      <c r="E78" s="16"/>
      <c r="F78" s="16"/>
      <c r="G78" s="16"/>
      <c r="H78" s="15" t="s">
        <v>529</v>
      </c>
      <c r="I78" s="17" t="s">
        <v>14</v>
      </c>
      <c r="J78" s="17">
        <v>38000</v>
      </c>
      <c r="K78" s="16"/>
      <c r="L78" s="17" t="str">
        <f t="shared" si="2"/>
        <v>Non-conformité</v>
      </c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</row>
    <row r="79" spans="1:32" s="18" customFormat="1" ht="59.25" customHeight="1">
      <c r="A79" s="195">
        <v>77</v>
      </c>
      <c r="B79" s="15" t="s">
        <v>132</v>
      </c>
      <c r="C79" s="15" t="s">
        <v>218</v>
      </c>
      <c r="D79" s="15" t="s">
        <v>219</v>
      </c>
      <c r="E79" s="16"/>
      <c r="F79" s="16"/>
      <c r="G79" s="16"/>
      <c r="H79" s="15" t="s">
        <v>530</v>
      </c>
      <c r="I79" s="17" t="s">
        <v>3</v>
      </c>
      <c r="J79" s="17">
        <v>9000</v>
      </c>
      <c r="K79" s="16"/>
      <c r="L79" s="17" t="str">
        <f t="shared" si="2"/>
        <v>Non-conformité</v>
      </c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</row>
    <row r="80" spans="1:32" s="18" customFormat="1" ht="59.25" customHeight="1">
      <c r="A80" s="195">
        <v>78</v>
      </c>
      <c r="B80" s="15" t="s">
        <v>132</v>
      </c>
      <c r="C80" s="15" t="s">
        <v>218</v>
      </c>
      <c r="D80" s="15" t="s">
        <v>220</v>
      </c>
      <c r="E80" s="16"/>
      <c r="F80" s="16"/>
      <c r="G80" s="16"/>
      <c r="H80" s="15" t="s">
        <v>531</v>
      </c>
      <c r="I80" s="17" t="s">
        <v>3</v>
      </c>
      <c r="J80" s="17">
        <v>9000</v>
      </c>
      <c r="K80" s="16"/>
      <c r="L80" s="17" t="str">
        <f t="shared" si="2"/>
        <v>Non-conformité</v>
      </c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</row>
    <row r="81" spans="1:32" s="18" customFormat="1" ht="59.25" customHeight="1">
      <c r="A81" s="195">
        <v>79</v>
      </c>
      <c r="B81" s="15" t="s">
        <v>132</v>
      </c>
      <c r="C81" s="15" t="s">
        <v>221</v>
      </c>
      <c r="D81" s="15" t="s">
        <v>222</v>
      </c>
      <c r="E81" s="16"/>
      <c r="F81" s="16"/>
      <c r="G81" s="16"/>
      <c r="H81" s="15" t="s">
        <v>532</v>
      </c>
      <c r="I81" s="17" t="s">
        <v>3</v>
      </c>
      <c r="J81" s="17">
        <v>9000</v>
      </c>
      <c r="K81" s="16"/>
      <c r="L81" s="17" t="str">
        <f t="shared" si="2"/>
        <v>Non-conformité</v>
      </c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</row>
    <row r="82" spans="1:32" s="18" customFormat="1" ht="59.25" customHeight="1">
      <c r="A82" s="195">
        <v>80</v>
      </c>
      <c r="B82" s="15" t="s">
        <v>132</v>
      </c>
      <c r="C82" s="15" t="s">
        <v>221</v>
      </c>
      <c r="D82" s="15" t="s">
        <v>223</v>
      </c>
      <c r="E82" s="16"/>
      <c r="F82" s="16"/>
      <c r="G82" s="16"/>
      <c r="H82" s="15" t="s">
        <v>533</v>
      </c>
      <c r="I82" s="17" t="s">
        <v>3</v>
      </c>
      <c r="J82" s="17">
        <v>9000</v>
      </c>
      <c r="K82" s="16"/>
      <c r="L82" s="17" t="str">
        <f t="shared" si="2"/>
        <v>Non-conformité</v>
      </c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</row>
    <row r="83" spans="1:32" s="18" customFormat="1" ht="59.25" customHeight="1">
      <c r="A83" s="195">
        <v>81</v>
      </c>
      <c r="B83" s="15" t="s">
        <v>132</v>
      </c>
      <c r="C83" s="15" t="s">
        <v>221</v>
      </c>
      <c r="D83" s="15" t="s">
        <v>224</v>
      </c>
      <c r="E83" s="16"/>
      <c r="F83" s="16"/>
      <c r="G83" s="16"/>
      <c r="H83" s="15" t="s">
        <v>534</v>
      </c>
      <c r="I83" s="17" t="s">
        <v>3</v>
      </c>
      <c r="J83" s="17">
        <v>3500</v>
      </c>
      <c r="K83" s="16"/>
      <c r="L83" s="17" t="str">
        <f t="shared" si="2"/>
        <v>Non-conformité</v>
      </c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</row>
    <row r="84" spans="1:32" s="18" customFormat="1" ht="59.25" customHeight="1">
      <c r="A84" s="195">
        <v>82</v>
      </c>
      <c r="B84" s="15" t="s">
        <v>132</v>
      </c>
      <c r="C84" s="15" t="s">
        <v>221</v>
      </c>
      <c r="D84" s="15" t="s">
        <v>225</v>
      </c>
      <c r="E84" s="16"/>
      <c r="F84" s="16"/>
      <c r="G84" s="16"/>
      <c r="H84" s="15" t="s">
        <v>534</v>
      </c>
      <c r="I84" s="17" t="s">
        <v>3</v>
      </c>
      <c r="J84" s="17">
        <v>3500</v>
      </c>
      <c r="K84" s="16"/>
      <c r="L84" s="17" t="str">
        <f t="shared" si="2"/>
        <v>Non-conformité</v>
      </c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</row>
    <row r="85" spans="1:32" s="18" customFormat="1" ht="59.25" customHeight="1">
      <c r="A85" s="195">
        <v>83</v>
      </c>
      <c r="B85" s="15" t="s">
        <v>132</v>
      </c>
      <c r="C85" s="15" t="s">
        <v>226</v>
      </c>
      <c r="D85" s="15" t="s">
        <v>227</v>
      </c>
      <c r="E85" s="16"/>
      <c r="F85" s="16"/>
      <c r="G85" s="16"/>
      <c r="H85" s="28" t="s">
        <v>535</v>
      </c>
      <c r="I85" s="17" t="s">
        <v>3</v>
      </c>
      <c r="J85" s="17">
        <v>15000</v>
      </c>
      <c r="K85" s="16"/>
      <c r="L85" s="17" t="str">
        <f t="shared" si="2"/>
        <v>Non-conformité</v>
      </c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</row>
    <row r="86" spans="1:32" s="18" customFormat="1" ht="59.25" customHeight="1">
      <c r="A86" s="195">
        <v>84</v>
      </c>
      <c r="B86" s="15" t="s">
        <v>132</v>
      </c>
      <c r="C86" s="15" t="s">
        <v>226</v>
      </c>
      <c r="D86" s="15" t="s">
        <v>228</v>
      </c>
      <c r="E86" s="16"/>
      <c r="F86" s="16"/>
      <c r="G86" s="16"/>
      <c r="H86" s="28" t="s">
        <v>536</v>
      </c>
      <c r="I86" s="17" t="s">
        <v>3</v>
      </c>
      <c r="J86" s="17">
        <v>15000</v>
      </c>
      <c r="K86" s="16"/>
      <c r="L86" s="17" t="str">
        <f t="shared" si="2"/>
        <v>Non-conformité</v>
      </c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</row>
    <row r="87" spans="1:32" s="18" customFormat="1" ht="59.25" customHeight="1">
      <c r="A87" s="195">
        <v>85</v>
      </c>
      <c r="B87" s="15" t="s">
        <v>132</v>
      </c>
      <c r="C87" s="15" t="s">
        <v>229</v>
      </c>
      <c r="D87" s="15" t="s">
        <v>230</v>
      </c>
      <c r="E87" s="16"/>
      <c r="F87" s="16"/>
      <c r="G87" s="16"/>
      <c r="H87" s="15" t="s">
        <v>537</v>
      </c>
      <c r="I87" s="17" t="s">
        <v>3</v>
      </c>
      <c r="J87" s="17">
        <v>18000</v>
      </c>
      <c r="K87" s="16"/>
      <c r="L87" s="17" t="str">
        <f t="shared" si="2"/>
        <v>Non-conformité</v>
      </c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</row>
    <row r="88" spans="1:32" s="18" customFormat="1" ht="59.25" customHeight="1">
      <c r="A88" s="195">
        <v>86</v>
      </c>
      <c r="B88" s="15" t="s">
        <v>132</v>
      </c>
      <c r="C88" s="15" t="s">
        <v>229</v>
      </c>
      <c r="D88" s="15" t="s">
        <v>231</v>
      </c>
      <c r="E88" s="16"/>
      <c r="F88" s="16"/>
      <c r="G88" s="16"/>
      <c r="H88" s="15" t="s">
        <v>538</v>
      </c>
      <c r="I88" s="17" t="s">
        <v>3</v>
      </c>
      <c r="J88" s="17">
        <v>18000</v>
      </c>
      <c r="K88" s="16"/>
      <c r="L88" s="17" t="str">
        <f t="shared" si="2"/>
        <v>Non-conformité</v>
      </c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</row>
    <row r="89" spans="1:32" s="18" customFormat="1" ht="59.25" customHeight="1">
      <c r="A89" s="195">
        <v>87</v>
      </c>
      <c r="B89" s="15" t="s">
        <v>132</v>
      </c>
      <c r="C89" s="15" t="s">
        <v>232</v>
      </c>
      <c r="D89" s="15" t="s">
        <v>233</v>
      </c>
      <c r="E89" s="16"/>
      <c r="F89" s="16"/>
      <c r="G89" s="16"/>
      <c r="H89" s="28" t="s">
        <v>625</v>
      </c>
      <c r="I89" s="17" t="s">
        <v>3</v>
      </c>
      <c r="J89" s="15">
        <v>20000</v>
      </c>
      <c r="K89" s="16"/>
      <c r="L89" s="17" t="str">
        <f t="shared" si="2"/>
        <v>Non-conformité</v>
      </c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</row>
    <row r="90" spans="1:32" s="18" customFormat="1" ht="59.25" customHeight="1">
      <c r="A90" s="195">
        <v>88</v>
      </c>
      <c r="B90" s="15" t="s">
        <v>132</v>
      </c>
      <c r="C90" s="15" t="s">
        <v>232</v>
      </c>
      <c r="D90" s="15" t="s">
        <v>234</v>
      </c>
      <c r="E90" s="16"/>
      <c r="F90" s="16"/>
      <c r="G90" s="16"/>
      <c r="H90" s="15" t="s">
        <v>626</v>
      </c>
      <c r="I90" s="17" t="s">
        <v>3</v>
      </c>
      <c r="J90" s="15">
        <v>20000</v>
      </c>
      <c r="K90" s="16"/>
      <c r="L90" s="17" t="str">
        <f t="shared" si="2"/>
        <v>Non-conformité</v>
      </c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</row>
    <row r="91" spans="1:32" s="18" customFormat="1" ht="59.25" customHeight="1">
      <c r="A91" s="195">
        <v>89</v>
      </c>
      <c r="B91" s="15" t="s">
        <v>132</v>
      </c>
      <c r="C91" s="15" t="s">
        <v>235</v>
      </c>
      <c r="D91" s="15" t="s">
        <v>236</v>
      </c>
      <c r="E91" s="16"/>
      <c r="F91" s="16"/>
      <c r="G91" s="16"/>
      <c r="H91" s="15" t="s">
        <v>539</v>
      </c>
      <c r="I91" s="17" t="s">
        <v>3</v>
      </c>
      <c r="J91" s="15">
        <v>25000</v>
      </c>
      <c r="K91" s="16"/>
      <c r="L91" s="17" t="str">
        <f t="shared" si="2"/>
        <v>Non-conformité</v>
      </c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</row>
    <row r="92" spans="1:32" s="18" customFormat="1" ht="59.25" customHeight="1">
      <c r="A92" s="195">
        <v>90</v>
      </c>
      <c r="B92" s="15" t="s">
        <v>132</v>
      </c>
      <c r="C92" s="15" t="s">
        <v>235</v>
      </c>
      <c r="D92" s="15" t="s">
        <v>237</v>
      </c>
      <c r="E92" s="16"/>
      <c r="F92" s="16"/>
      <c r="G92" s="16"/>
      <c r="H92" s="15" t="s">
        <v>540</v>
      </c>
      <c r="I92" s="17" t="s">
        <v>3</v>
      </c>
      <c r="J92" s="15">
        <v>25000</v>
      </c>
      <c r="K92" s="16"/>
      <c r="L92" s="17" t="str">
        <f t="shared" si="2"/>
        <v>Non-conformité</v>
      </c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</row>
    <row r="93" spans="1:32" s="18" customFormat="1" ht="59.25" customHeight="1">
      <c r="A93" s="195">
        <v>91</v>
      </c>
      <c r="B93" s="15" t="s">
        <v>132</v>
      </c>
      <c r="C93" s="15" t="s">
        <v>238</v>
      </c>
      <c r="D93" s="15" t="s">
        <v>239</v>
      </c>
      <c r="E93" s="16"/>
      <c r="F93" s="16"/>
      <c r="G93" s="16"/>
      <c r="H93" s="15" t="s">
        <v>541</v>
      </c>
      <c r="I93" s="17" t="s">
        <v>3</v>
      </c>
      <c r="J93" s="17">
        <v>21000</v>
      </c>
      <c r="K93" s="16"/>
      <c r="L93" s="17" t="str">
        <f t="shared" si="2"/>
        <v>Non-conformité</v>
      </c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</row>
    <row r="94" spans="1:32" s="18" customFormat="1" ht="59.25" customHeight="1">
      <c r="A94" s="66">
        <v>92</v>
      </c>
      <c r="B94" s="29" t="s">
        <v>132</v>
      </c>
      <c r="C94" s="29" t="s">
        <v>238</v>
      </c>
      <c r="D94" s="29" t="s">
        <v>240</v>
      </c>
      <c r="E94" s="30"/>
      <c r="F94" s="30"/>
      <c r="G94" s="30"/>
      <c r="H94" s="29" t="s">
        <v>542</v>
      </c>
      <c r="I94" s="31" t="s">
        <v>3</v>
      </c>
      <c r="J94" s="31">
        <v>21000</v>
      </c>
      <c r="K94" s="30"/>
      <c r="L94" s="31" t="str">
        <f t="shared" si="2"/>
        <v>Non-conformité</v>
      </c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</row>
    <row r="95" spans="1:32" s="18" customFormat="1" ht="59.25" customHeight="1">
      <c r="A95" s="195">
        <v>93</v>
      </c>
      <c r="B95" s="15" t="s">
        <v>132</v>
      </c>
      <c r="C95" s="15" t="s">
        <v>241</v>
      </c>
      <c r="D95" s="15" t="s">
        <v>242</v>
      </c>
      <c r="E95" s="16"/>
      <c r="F95" s="16"/>
      <c r="G95" s="16"/>
      <c r="H95" s="15" t="s">
        <v>543</v>
      </c>
      <c r="I95" s="17" t="s">
        <v>3</v>
      </c>
      <c r="J95" s="17">
        <v>32000</v>
      </c>
      <c r="K95" s="16"/>
      <c r="L95" s="17" t="str">
        <f t="shared" si="2"/>
        <v>Non-conformité</v>
      </c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</row>
    <row r="96" spans="1:32" s="18" customFormat="1" ht="59.25" customHeight="1">
      <c r="A96" s="195">
        <v>94</v>
      </c>
      <c r="B96" s="15" t="s">
        <v>132</v>
      </c>
      <c r="C96" s="15" t="s">
        <v>241</v>
      </c>
      <c r="D96" s="15" t="s">
        <v>243</v>
      </c>
      <c r="E96" s="16"/>
      <c r="F96" s="16"/>
      <c r="G96" s="16"/>
      <c r="H96" s="15" t="s">
        <v>544</v>
      </c>
      <c r="I96" s="17" t="s">
        <v>3</v>
      </c>
      <c r="J96" s="17">
        <v>32000</v>
      </c>
      <c r="K96" s="16"/>
      <c r="L96" s="17" t="str">
        <f t="shared" si="2"/>
        <v>Non-conformité</v>
      </c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</row>
    <row r="97" spans="1:32" s="18" customFormat="1" ht="59.25" customHeight="1">
      <c r="A97" s="195">
        <v>95</v>
      </c>
      <c r="B97" s="15" t="s">
        <v>132</v>
      </c>
      <c r="C97" s="15" t="s">
        <v>241</v>
      </c>
      <c r="D97" s="15" t="s">
        <v>244</v>
      </c>
      <c r="E97" s="16"/>
      <c r="F97" s="16"/>
      <c r="G97" s="16"/>
      <c r="H97" s="15" t="s">
        <v>545</v>
      </c>
      <c r="I97" s="17" t="s">
        <v>3</v>
      </c>
      <c r="J97" s="17">
        <v>32000</v>
      </c>
      <c r="K97" s="16"/>
      <c r="L97" s="17" t="str">
        <f t="shared" si="2"/>
        <v>Non-conformité</v>
      </c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</row>
    <row r="98" spans="1:32" s="18" customFormat="1" ht="59.25" customHeight="1">
      <c r="A98" s="66">
        <v>96</v>
      </c>
      <c r="B98" s="29" t="s">
        <v>132</v>
      </c>
      <c r="C98" s="29" t="s">
        <v>245</v>
      </c>
      <c r="D98" s="29" t="s">
        <v>246</v>
      </c>
      <c r="E98" s="30"/>
      <c r="F98" s="30"/>
      <c r="G98" s="30"/>
      <c r="H98" s="29" t="s">
        <v>547</v>
      </c>
      <c r="I98" s="31" t="s">
        <v>3</v>
      </c>
      <c r="J98" s="31">
        <v>25000</v>
      </c>
      <c r="K98" s="30"/>
      <c r="L98" s="31" t="str">
        <f t="shared" si="2"/>
        <v>Non-conformité</v>
      </c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</row>
    <row r="99" spans="1:32" s="18" customFormat="1" ht="59.25" customHeight="1">
      <c r="A99" s="195">
        <v>97</v>
      </c>
      <c r="B99" s="15" t="s">
        <v>132</v>
      </c>
      <c r="C99" s="15" t="s">
        <v>247</v>
      </c>
      <c r="D99" s="15" t="s">
        <v>248</v>
      </c>
      <c r="E99" s="16"/>
      <c r="F99" s="16"/>
      <c r="G99" s="16"/>
      <c r="H99" s="15" t="s">
        <v>546</v>
      </c>
      <c r="I99" s="17" t="s">
        <v>3</v>
      </c>
      <c r="J99" s="17">
        <v>25000</v>
      </c>
      <c r="K99" s="16"/>
      <c r="L99" s="17" t="str">
        <f t="shared" si="2"/>
        <v>Non-conformité</v>
      </c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</row>
    <row r="100" spans="1:32" s="18" customFormat="1" ht="59.25" customHeight="1">
      <c r="A100" s="195">
        <v>98</v>
      </c>
      <c r="B100" s="15" t="s">
        <v>132</v>
      </c>
      <c r="C100" s="15" t="s">
        <v>249</v>
      </c>
      <c r="D100" s="15" t="s">
        <v>250</v>
      </c>
      <c r="E100" s="16"/>
      <c r="F100" s="16"/>
      <c r="G100" s="16"/>
      <c r="H100" s="15" t="s">
        <v>549</v>
      </c>
      <c r="I100" s="17" t="s">
        <v>3</v>
      </c>
      <c r="J100" s="17">
        <v>36000</v>
      </c>
      <c r="K100" s="16"/>
      <c r="L100" s="17" t="str">
        <f t="shared" si="2"/>
        <v>Non-conformité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</row>
    <row r="101" spans="1:32" s="18" customFormat="1" ht="59.25" customHeight="1">
      <c r="A101" s="195">
        <v>99</v>
      </c>
      <c r="B101" s="15" t="s">
        <v>132</v>
      </c>
      <c r="C101" s="15" t="s">
        <v>249</v>
      </c>
      <c r="D101" s="15" t="s">
        <v>251</v>
      </c>
      <c r="E101" s="16"/>
      <c r="F101" s="16"/>
      <c r="G101" s="16"/>
      <c r="H101" s="15" t="s">
        <v>548</v>
      </c>
      <c r="I101" s="17" t="s">
        <v>3</v>
      </c>
      <c r="J101" s="17">
        <v>36000</v>
      </c>
      <c r="K101" s="16"/>
      <c r="L101" s="17" t="str">
        <f t="shared" si="2"/>
        <v>Non-conformité</v>
      </c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</row>
    <row r="102" spans="1:32" s="18" customFormat="1" ht="59.25" customHeight="1">
      <c r="A102" s="195">
        <v>100</v>
      </c>
      <c r="B102" s="15" t="s">
        <v>132</v>
      </c>
      <c r="C102" s="15" t="s">
        <v>252</v>
      </c>
      <c r="D102" s="15" t="s">
        <v>253</v>
      </c>
      <c r="E102" s="16"/>
      <c r="F102" s="16"/>
      <c r="G102" s="16"/>
      <c r="H102" s="28" t="s">
        <v>550</v>
      </c>
      <c r="I102" s="17" t="s">
        <v>3</v>
      </c>
      <c r="J102" s="17">
        <v>30000</v>
      </c>
      <c r="K102" s="16"/>
      <c r="L102" s="17" t="str">
        <f t="shared" si="2"/>
        <v>Non-conformité</v>
      </c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</row>
    <row r="103" spans="1:32" s="18" customFormat="1" ht="59.25" customHeight="1">
      <c r="A103" s="195">
        <v>101</v>
      </c>
      <c r="B103" s="15" t="s">
        <v>132</v>
      </c>
      <c r="C103" s="15" t="s">
        <v>254</v>
      </c>
      <c r="D103" s="15" t="s">
        <v>255</v>
      </c>
      <c r="E103" s="16"/>
      <c r="F103" s="16"/>
      <c r="G103" s="16"/>
      <c r="H103" s="15" t="s">
        <v>551</v>
      </c>
      <c r="I103" s="17" t="s">
        <v>3</v>
      </c>
      <c r="J103" s="17">
        <v>35000</v>
      </c>
      <c r="K103" s="16"/>
      <c r="L103" s="17" t="str">
        <f t="shared" si="2"/>
        <v>Non-conformité</v>
      </c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</row>
    <row r="104" spans="1:32" s="18" customFormat="1" ht="59.25" customHeight="1">
      <c r="A104" s="195">
        <v>102</v>
      </c>
      <c r="B104" s="15" t="s">
        <v>132</v>
      </c>
      <c r="C104" s="15" t="s">
        <v>256</v>
      </c>
      <c r="D104" s="15" t="s">
        <v>257</v>
      </c>
      <c r="E104" s="16"/>
      <c r="F104" s="16"/>
      <c r="G104" s="16"/>
      <c r="H104" s="15" t="s">
        <v>555</v>
      </c>
      <c r="I104" s="17" t="s">
        <v>3</v>
      </c>
      <c r="J104" s="17">
        <v>9000</v>
      </c>
      <c r="K104" s="16"/>
      <c r="L104" s="17" t="str">
        <f t="shared" si="2"/>
        <v>Non-conformité</v>
      </c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</row>
    <row r="105" spans="1:32" s="18" customFormat="1" ht="59.25" customHeight="1">
      <c r="A105" s="195">
        <v>103</v>
      </c>
      <c r="B105" s="15" t="s">
        <v>132</v>
      </c>
      <c r="C105" s="15" t="s">
        <v>256</v>
      </c>
      <c r="D105" s="15" t="s">
        <v>258</v>
      </c>
      <c r="E105" s="16"/>
      <c r="F105" s="16"/>
      <c r="G105" s="16"/>
      <c r="H105" s="15" t="s">
        <v>553</v>
      </c>
      <c r="I105" s="17" t="s">
        <v>3</v>
      </c>
      <c r="J105" s="17">
        <v>15000</v>
      </c>
      <c r="K105" s="16"/>
      <c r="L105" s="17" t="str">
        <f aca="true" t="shared" si="3" ref="L105:L158">IF(K105&gt;=J105,"Conformité","Non-conformité")</f>
        <v>Non-conformité</v>
      </c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</row>
    <row r="106" spans="1:32" s="18" customFormat="1" ht="59.25" customHeight="1">
      <c r="A106" s="195">
        <v>104</v>
      </c>
      <c r="B106" s="15" t="s">
        <v>132</v>
      </c>
      <c r="C106" s="15" t="s">
        <v>256</v>
      </c>
      <c r="D106" s="15" t="s">
        <v>259</v>
      </c>
      <c r="E106" s="16"/>
      <c r="F106" s="16"/>
      <c r="G106" s="16"/>
      <c r="H106" s="15" t="s">
        <v>552</v>
      </c>
      <c r="I106" s="17" t="s">
        <v>3</v>
      </c>
      <c r="J106" s="17">
        <v>15000</v>
      </c>
      <c r="K106" s="16"/>
      <c r="L106" s="17" t="str">
        <f t="shared" si="3"/>
        <v>Non-conformité</v>
      </c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</row>
    <row r="107" spans="1:32" s="18" customFormat="1" ht="59.25" customHeight="1">
      <c r="A107" s="195">
        <v>105</v>
      </c>
      <c r="B107" s="15" t="s">
        <v>132</v>
      </c>
      <c r="C107" s="15" t="s">
        <v>256</v>
      </c>
      <c r="D107" s="15" t="s">
        <v>260</v>
      </c>
      <c r="E107" s="16"/>
      <c r="F107" s="16"/>
      <c r="G107" s="16"/>
      <c r="H107" s="15" t="s">
        <v>556</v>
      </c>
      <c r="I107" s="17" t="s">
        <v>3</v>
      </c>
      <c r="J107" s="17">
        <v>9000</v>
      </c>
      <c r="K107" s="16"/>
      <c r="L107" s="17" t="str">
        <f t="shared" si="3"/>
        <v>Non-conformité</v>
      </c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</row>
    <row r="108" spans="1:32" s="18" customFormat="1" ht="59.25" customHeight="1">
      <c r="A108" s="195">
        <v>106</v>
      </c>
      <c r="B108" s="15" t="s">
        <v>132</v>
      </c>
      <c r="C108" s="15" t="s">
        <v>261</v>
      </c>
      <c r="D108" s="15" t="s">
        <v>262</v>
      </c>
      <c r="E108" s="16"/>
      <c r="F108" s="16"/>
      <c r="G108" s="16"/>
      <c r="H108" s="15" t="s">
        <v>560</v>
      </c>
      <c r="I108" s="17" t="s">
        <v>3</v>
      </c>
      <c r="J108" s="17">
        <v>21000</v>
      </c>
      <c r="K108" s="16"/>
      <c r="L108" s="17" t="str">
        <f t="shared" si="3"/>
        <v>Non-conformité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</row>
    <row r="109" spans="1:32" s="18" customFormat="1" ht="59.25" customHeight="1">
      <c r="A109" s="195">
        <v>107</v>
      </c>
      <c r="B109" s="15" t="s">
        <v>132</v>
      </c>
      <c r="C109" s="15" t="s">
        <v>261</v>
      </c>
      <c r="D109" s="15" t="s">
        <v>263</v>
      </c>
      <c r="E109" s="16"/>
      <c r="F109" s="16"/>
      <c r="G109" s="16"/>
      <c r="H109" s="15" t="s">
        <v>557</v>
      </c>
      <c r="I109" s="17" t="s">
        <v>3</v>
      </c>
      <c r="J109" s="17">
        <v>21000</v>
      </c>
      <c r="K109" s="16"/>
      <c r="L109" s="17" t="str">
        <f t="shared" si="3"/>
        <v>Non-conformité</v>
      </c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</row>
    <row r="110" spans="1:32" s="18" customFormat="1" ht="59.25" customHeight="1">
      <c r="A110" s="195">
        <v>108</v>
      </c>
      <c r="B110" s="15" t="s">
        <v>132</v>
      </c>
      <c r="C110" s="15" t="s">
        <v>264</v>
      </c>
      <c r="D110" s="15" t="s">
        <v>265</v>
      </c>
      <c r="E110" s="16"/>
      <c r="F110" s="16"/>
      <c r="G110" s="16"/>
      <c r="H110" s="15" t="s">
        <v>558</v>
      </c>
      <c r="I110" s="17" t="s">
        <v>3</v>
      </c>
      <c r="J110" s="17">
        <v>21000</v>
      </c>
      <c r="K110" s="16"/>
      <c r="L110" s="17" t="str">
        <f t="shared" si="3"/>
        <v>Non-conformité</v>
      </c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</row>
    <row r="111" spans="1:32" s="18" customFormat="1" ht="59.25" customHeight="1">
      <c r="A111" s="195">
        <v>109</v>
      </c>
      <c r="B111" s="15" t="s">
        <v>132</v>
      </c>
      <c r="C111" s="15" t="s">
        <v>266</v>
      </c>
      <c r="D111" s="15" t="s">
        <v>267</v>
      </c>
      <c r="E111" s="16"/>
      <c r="F111" s="16"/>
      <c r="G111" s="16"/>
      <c r="H111" s="15" t="s">
        <v>561</v>
      </c>
      <c r="I111" s="17" t="s">
        <v>3</v>
      </c>
      <c r="J111" s="17">
        <v>32000</v>
      </c>
      <c r="K111" s="16"/>
      <c r="L111" s="17" t="str">
        <f t="shared" si="3"/>
        <v>Non-conformité</v>
      </c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</row>
    <row r="112" spans="1:32" s="18" customFormat="1" ht="59.25" customHeight="1">
      <c r="A112" s="195">
        <v>110</v>
      </c>
      <c r="B112" s="15" t="s">
        <v>132</v>
      </c>
      <c r="C112" s="15" t="s">
        <v>266</v>
      </c>
      <c r="D112" s="80" t="s">
        <v>268</v>
      </c>
      <c r="E112" s="16"/>
      <c r="F112" s="16"/>
      <c r="G112" s="16"/>
      <c r="H112" s="15" t="s">
        <v>562</v>
      </c>
      <c r="I112" s="17" t="s">
        <v>3</v>
      </c>
      <c r="J112" s="17">
        <v>32000</v>
      </c>
      <c r="K112" s="16"/>
      <c r="L112" s="17" t="str">
        <f t="shared" si="3"/>
        <v>Non-conformité</v>
      </c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</row>
    <row r="113" spans="1:32" s="18" customFormat="1" ht="59.25" customHeight="1">
      <c r="A113" s="195">
        <v>111</v>
      </c>
      <c r="B113" s="15" t="s">
        <v>132</v>
      </c>
      <c r="C113" s="15" t="s">
        <v>269</v>
      </c>
      <c r="D113" s="15" t="s">
        <v>270</v>
      </c>
      <c r="E113" s="16"/>
      <c r="F113" s="16"/>
      <c r="G113" s="16"/>
      <c r="H113" s="15" t="s">
        <v>559</v>
      </c>
      <c r="I113" s="17" t="s">
        <v>3</v>
      </c>
      <c r="J113" s="17">
        <v>32000</v>
      </c>
      <c r="K113" s="16"/>
      <c r="L113" s="17" t="str">
        <f t="shared" si="3"/>
        <v>Non-conformité</v>
      </c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</row>
    <row r="114" spans="1:32" s="18" customFormat="1" ht="59.25" customHeight="1">
      <c r="A114" s="195">
        <v>112</v>
      </c>
      <c r="B114" s="15" t="s">
        <v>132</v>
      </c>
      <c r="C114" s="15" t="s">
        <v>271</v>
      </c>
      <c r="D114" s="15" t="s">
        <v>272</v>
      </c>
      <c r="E114" s="16"/>
      <c r="F114" s="16"/>
      <c r="G114" s="16"/>
      <c r="H114" s="15" t="s">
        <v>563</v>
      </c>
      <c r="I114" s="17" t="s">
        <v>3</v>
      </c>
      <c r="J114" s="17">
        <v>25000</v>
      </c>
      <c r="K114" s="16"/>
      <c r="L114" s="17" t="str">
        <f t="shared" si="3"/>
        <v>Non-conformité</v>
      </c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</row>
    <row r="115" spans="1:32" s="18" customFormat="1" ht="59.25" customHeight="1">
      <c r="A115" s="195">
        <v>113</v>
      </c>
      <c r="B115" s="15" t="s">
        <v>132</v>
      </c>
      <c r="C115" s="15" t="s">
        <v>271</v>
      </c>
      <c r="D115" s="15" t="s">
        <v>273</v>
      </c>
      <c r="E115" s="16"/>
      <c r="F115" s="16"/>
      <c r="G115" s="16"/>
      <c r="H115" s="15" t="s">
        <v>564</v>
      </c>
      <c r="I115" s="17" t="s">
        <v>3</v>
      </c>
      <c r="J115" s="17">
        <v>25000</v>
      </c>
      <c r="K115" s="16"/>
      <c r="L115" s="17" t="str">
        <f t="shared" si="3"/>
        <v>Non-conformité</v>
      </c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</row>
    <row r="116" spans="1:32" s="18" customFormat="1" ht="59.25" customHeight="1">
      <c r="A116" s="195">
        <v>114</v>
      </c>
      <c r="B116" s="15" t="s">
        <v>132</v>
      </c>
      <c r="C116" s="15" t="s">
        <v>274</v>
      </c>
      <c r="D116" s="15" t="s">
        <v>275</v>
      </c>
      <c r="E116" s="16"/>
      <c r="F116" s="16"/>
      <c r="G116" s="16"/>
      <c r="H116" s="15" t="s">
        <v>565</v>
      </c>
      <c r="I116" s="17" t="s">
        <v>3</v>
      </c>
      <c r="J116" s="17">
        <v>36000</v>
      </c>
      <c r="K116" s="16"/>
      <c r="L116" s="17" t="str">
        <f t="shared" si="3"/>
        <v>Non-conformité</v>
      </c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</row>
    <row r="117" spans="1:32" s="18" customFormat="1" ht="59.25" customHeight="1">
      <c r="A117" s="195">
        <v>115</v>
      </c>
      <c r="B117" s="15" t="s">
        <v>132</v>
      </c>
      <c r="C117" s="15" t="s">
        <v>274</v>
      </c>
      <c r="D117" s="15" t="s">
        <v>276</v>
      </c>
      <c r="E117" s="16"/>
      <c r="F117" s="16"/>
      <c r="G117" s="16"/>
      <c r="H117" s="15" t="s">
        <v>566</v>
      </c>
      <c r="I117" s="17" t="s">
        <v>3</v>
      </c>
      <c r="J117" s="17">
        <v>36000</v>
      </c>
      <c r="K117" s="16"/>
      <c r="L117" s="17" t="str">
        <f t="shared" si="3"/>
        <v>Non-conformité</v>
      </c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</row>
    <row r="118" spans="1:32" s="18" customFormat="1" ht="59.25" customHeight="1">
      <c r="A118" s="195">
        <v>116</v>
      </c>
      <c r="B118" s="15" t="s">
        <v>132</v>
      </c>
      <c r="C118" s="15" t="s">
        <v>277</v>
      </c>
      <c r="D118" s="15" t="s">
        <v>278</v>
      </c>
      <c r="E118" s="16"/>
      <c r="F118" s="16"/>
      <c r="G118" s="16"/>
      <c r="H118" s="28" t="s">
        <v>567</v>
      </c>
      <c r="I118" s="15" t="s">
        <v>14</v>
      </c>
      <c r="J118" s="15">
        <v>12000</v>
      </c>
      <c r="K118" s="16"/>
      <c r="L118" s="17" t="str">
        <f t="shared" si="3"/>
        <v>Non-conformité</v>
      </c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</row>
    <row r="119" spans="1:32" s="18" customFormat="1" ht="59.25" customHeight="1">
      <c r="A119" s="195">
        <v>117</v>
      </c>
      <c r="B119" s="15" t="s">
        <v>132</v>
      </c>
      <c r="C119" s="15" t="s">
        <v>277</v>
      </c>
      <c r="D119" s="15" t="s">
        <v>279</v>
      </c>
      <c r="E119" s="16"/>
      <c r="F119" s="16"/>
      <c r="G119" s="16"/>
      <c r="H119" s="15" t="s">
        <v>568</v>
      </c>
      <c r="I119" s="15" t="s">
        <v>14</v>
      </c>
      <c r="J119" s="15">
        <v>10000</v>
      </c>
      <c r="K119" s="16"/>
      <c r="L119" s="17" t="str">
        <f t="shared" si="3"/>
        <v>Non-conformité</v>
      </c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</row>
    <row r="120" spans="1:32" s="18" customFormat="1" ht="59.25" customHeight="1">
      <c r="A120" s="195">
        <v>118</v>
      </c>
      <c r="B120" s="15" t="s">
        <v>132</v>
      </c>
      <c r="C120" s="15" t="s">
        <v>277</v>
      </c>
      <c r="D120" s="15" t="s">
        <v>280</v>
      </c>
      <c r="E120" s="16"/>
      <c r="F120" s="16"/>
      <c r="G120" s="16"/>
      <c r="H120" s="15" t="s">
        <v>569</v>
      </c>
      <c r="I120" s="15" t="s">
        <v>14</v>
      </c>
      <c r="J120" s="15">
        <v>10000</v>
      </c>
      <c r="K120" s="16"/>
      <c r="L120" s="17" t="str">
        <f t="shared" si="3"/>
        <v>Non-conformité</v>
      </c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</row>
    <row r="121" spans="1:32" s="18" customFormat="1" ht="59.25" customHeight="1">
      <c r="A121" s="195">
        <v>119</v>
      </c>
      <c r="B121" s="15" t="s">
        <v>132</v>
      </c>
      <c r="C121" s="15" t="s">
        <v>277</v>
      </c>
      <c r="D121" s="15" t="s">
        <v>281</v>
      </c>
      <c r="E121" s="16"/>
      <c r="F121" s="16"/>
      <c r="G121" s="16"/>
      <c r="H121" s="15" t="s">
        <v>570</v>
      </c>
      <c r="I121" s="15" t="s">
        <v>14</v>
      </c>
      <c r="J121" s="15">
        <v>10000</v>
      </c>
      <c r="K121" s="16"/>
      <c r="L121" s="17" t="str">
        <f t="shared" si="3"/>
        <v>Non-conformité</v>
      </c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</row>
    <row r="122" spans="1:32" s="18" customFormat="1" ht="59.25" customHeight="1">
      <c r="A122" s="195">
        <v>120</v>
      </c>
      <c r="B122" s="154" t="s">
        <v>132</v>
      </c>
      <c r="C122" s="154" t="s">
        <v>277</v>
      </c>
      <c r="D122" s="154" t="s">
        <v>1027</v>
      </c>
      <c r="E122" s="34"/>
      <c r="F122" s="34"/>
      <c r="G122" s="34"/>
      <c r="H122" s="159" t="s">
        <v>1030</v>
      </c>
      <c r="I122" s="154" t="s">
        <v>14</v>
      </c>
      <c r="J122" s="154">
        <v>7000</v>
      </c>
      <c r="K122" s="34"/>
      <c r="L122" s="159" t="str">
        <f t="shared" si="3"/>
        <v>Non-conformité</v>
      </c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</row>
    <row r="123" spans="1:32" s="18" customFormat="1" ht="59.25" customHeight="1">
      <c r="A123" s="195">
        <v>121</v>
      </c>
      <c r="B123" s="154" t="s">
        <v>132</v>
      </c>
      <c r="C123" s="154" t="s">
        <v>277</v>
      </c>
      <c r="D123" s="154" t="s">
        <v>1028</v>
      </c>
      <c r="E123" s="34"/>
      <c r="F123" s="34"/>
      <c r="G123" s="34"/>
      <c r="H123" s="159" t="s">
        <v>1031</v>
      </c>
      <c r="I123" s="154" t="s">
        <v>14</v>
      </c>
      <c r="J123" s="154">
        <v>7000</v>
      </c>
      <c r="K123" s="34"/>
      <c r="L123" s="194" t="str">
        <f t="shared" si="3"/>
        <v>Non-conformité</v>
      </c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</row>
    <row r="124" spans="1:32" s="18" customFormat="1" ht="59.25" customHeight="1">
      <c r="A124" s="195">
        <v>122</v>
      </c>
      <c r="B124" s="154" t="s">
        <v>132</v>
      </c>
      <c r="C124" s="154" t="s">
        <v>277</v>
      </c>
      <c r="D124" s="154" t="s">
        <v>1029</v>
      </c>
      <c r="E124" s="34"/>
      <c r="F124" s="34"/>
      <c r="G124" s="34"/>
      <c r="H124" s="159" t="s">
        <v>1032</v>
      </c>
      <c r="I124" s="154" t="s">
        <v>14</v>
      </c>
      <c r="J124" s="154">
        <v>7000</v>
      </c>
      <c r="K124" s="34"/>
      <c r="L124" s="194" t="str">
        <f t="shared" si="3"/>
        <v>Non-conformité</v>
      </c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</row>
    <row r="125" spans="1:32" s="18" customFormat="1" ht="59.25" customHeight="1">
      <c r="A125" s="195">
        <v>123</v>
      </c>
      <c r="B125" s="103" t="s">
        <v>132</v>
      </c>
      <c r="C125" s="83" t="s">
        <v>747</v>
      </c>
      <c r="D125" s="82" t="s">
        <v>744</v>
      </c>
      <c r="E125" s="34"/>
      <c r="F125" s="34"/>
      <c r="G125" s="34"/>
      <c r="H125" s="84" t="s">
        <v>748</v>
      </c>
      <c r="I125" s="104" t="s">
        <v>3</v>
      </c>
      <c r="J125" s="71">
        <v>10000</v>
      </c>
      <c r="K125" s="70"/>
      <c r="L125" s="194" t="str">
        <f t="shared" si="3"/>
        <v>Non-conformité</v>
      </c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</row>
    <row r="126" spans="1:32" s="18" customFormat="1" ht="59.25" customHeight="1">
      <c r="A126" s="195">
        <v>124</v>
      </c>
      <c r="B126" s="103" t="s">
        <v>132</v>
      </c>
      <c r="C126" s="83" t="s">
        <v>747</v>
      </c>
      <c r="D126" s="82" t="s">
        <v>745</v>
      </c>
      <c r="E126" s="34"/>
      <c r="F126" s="34"/>
      <c r="G126" s="34"/>
      <c r="H126" s="84" t="s">
        <v>749</v>
      </c>
      <c r="I126" s="104" t="s">
        <v>3</v>
      </c>
      <c r="J126" s="71">
        <v>5000</v>
      </c>
      <c r="K126" s="70"/>
      <c r="L126" s="194" t="str">
        <f t="shared" si="3"/>
        <v>Non-conformité</v>
      </c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</row>
    <row r="127" spans="1:32" s="18" customFormat="1" ht="59.25" customHeight="1">
      <c r="A127" s="195">
        <v>125</v>
      </c>
      <c r="B127" s="103" t="s">
        <v>132</v>
      </c>
      <c r="C127" s="83" t="s">
        <v>747</v>
      </c>
      <c r="D127" s="82" t="s">
        <v>746</v>
      </c>
      <c r="E127" s="34"/>
      <c r="F127" s="34"/>
      <c r="G127" s="34"/>
      <c r="H127" s="84" t="s">
        <v>750</v>
      </c>
      <c r="I127" s="104" t="s">
        <v>3</v>
      </c>
      <c r="J127" s="71">
        <v>1500</v>
      </c>
      <c r="K127" s="70"/>
      <c r="L127" s="194" t="str">
        <f t="shared" si="3"/>
        <v>Non-conformité</v>
      </c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</row>
    <row r="128" spans="1:32" s="18" customFormat="1" ht="59.25" customHeight="1">
      <c r="A128" s="195">
        <v>126</v>
      </c>
      <c r="B128" s="103" t="s">
        <v>132</v>
      </c>
      <c r="C128" s="87" t="s">
        <v>757</v>
      </c>
      <c r="D128" s="85" t="s">
        <v>751</v>
      </c>
      <c r="E128" s="34"/>
      <c r="F128" s="34"/>
      <c r="G128" s="34"/>
      <c r="H128" s="86" t="s">
        <v>754</v>
      </c>
      <c r="I128" s="104" t="s">
        <v>3</v>
      </c>
      <c r="J128" s="71">
        <v>45000</v>
      </c>
      <c r="K128" s="70"/>
      <c r="L128" s="194" t="str">
        <f t="shared" si="3"/>
        <v>Non-conformité</v>
      </c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</row>
    <row r="129" spans="1:32" s="18" customFormat="1" ht="59.25" customHeight="1">
      <c r="A129" s="195">
        <v>127</v>
      </c>
      <c r="B129" s="103" t="s">
        <v>132</v>
      </c>
      <c r="C129" s="87" t="s">
        <v>757</v>
      </c>
      <c r="D129" s="85" t="s">
        <v>752</v>
      </c>
      <c r="E129" s="34"/>
      <c r="F129" s="34"/>
      <c r="G129" s="34"/>
      <c r="H129" s="86" t="s">
        <v>755</v>
      </c>
      <c r="I129" s="104" t="s">
        <v>3</v>
      </c>
      <c r="J129" s="71">
        <v>25000</v>
      </c>
      <c r="K129" s="70"/>
      <c r="L129" s="194" t="str">
        <f t="shared" si="3"/>
        <v>Non-conformité</v>
      </c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</row>
    <row r="130" spans="1:32" s="18" customFormat="1" ht="59.25" customHeight="1">
      <c r="A130" s="195">
        <v>128</v>
      </c>
      <c r="B130" s="103" t="s">
        <v>132</v>
      </c>
      <c r="C130" s="87" t="s">
        <v>757</v>
      </c>
      <c r="D130" s="85" t="s">
        <v>753</v>
      </c>
      <c r="E130" s="34"/>
      <c r="F130" s="34"/>
      <c r="G130" s="34"/>
      <c r="H130" s="86" t="s">
        <v>756</v>
      </c>
      <c r="I130" s="104" t="s">
        <v>3</v>
      </c>
      <c r="J130" s="71">
        <v>6000</v>
      </c>
      <c r="K130" s="70"/>
      <c r="L130" s="194" t="str">
        <f t="shared" si="3"/>
        <v>Non-conformité</v>
      </c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</row>
    <row r="131" spans="1:32" s="18" customFormat="1" ht="59.25" customHeight="1">
      <c r="A131" s="195">
        <v>129</v>
      </c>
      <c r="B131" s="103" t="s">
        <v>132</v>
      </c>
      <c r="C131" s="89" t="s">
        <v>770</v>
      </c>
      <c r="D131" s="88" t="s">
        <v>758</v>
      </c>
      <c r="E131" s="34"/>
      <c r="F131" s="34"/>
      <c r="G131" s="34"/>
      <c r="H131" s="90" t="s">
        <v>771</v>
      </c>
      <c r="I131" s="104" t="s">
        <v>14</v>
      </c>
      <c r="J131" s="71">
        <v>8000</v>
      </c>
      <c r="K131" s="70"/>
      <c r="L131" s="194" t="str">
        <f t="shared" si="3"/>
        <v>Non-conformité</v>
      </c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</row>
    <row r="132" spans="1:32" s="18" customFormat="1" ht="59.25" customHeight="1">
      <c r="A132" s="195">
        <v>130</v>
      </c>
      <c r="B132" s="103" t="s">
        <v>132</v>
      </c>
      <c r="C132" s="89" t="s">
        <v>770</v>
      </c>
      <c r="D132" s="88" t="s">
        <v>759</v>
      </c>
      <c r="E132" s="34"/>
      <c r="F132" s="34"/>
      <c r="G132" s="34"/>
      <c r="H132" s="90" t="s">
        <v>772</v>
      </c>
      <c r="I132" s="104" t="s">
        <v>14</v>
      </c>
      <c r="J132" s="71">
        <v>4000</v>
      </c>
      <c r="K132" s="70"/>
      <c r="L132" s="194" t="str">
        <f t="shared" si="3"/>
        <v>Non-conformité</v>
      </c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</row>
    <row r="133" spans="1:32" s="18" customFormat="1" ht="59.25" customHeight="1">
      <c r="A133" s="195">
        <v>131</v>
      </c>
      <c r="B133" s="103" t="s">
        <v>132</v>
      </c>
      <c r="C133" s="89" t="s">
        <v>770</v>
      </c>
      <c r="D133" s="88" t="s">
        <v>760</v>
      </c>
      <c r="E133" s="34"/>
      <c r="F133" s="34"/>
      <c r="G133" s="34"/>
      <c r="H133" s="90" t="s">
        <v>773</v>
      </c>
      <c r="I133" s="104" t="s">
        <v>14</v>
      </c>
      <c r="J133" s="71">
        <v>4000</v>
      </c>
      <c r="K133" s="70"/>
      <c r="L133" s="194" t="str">
        <f t="shared" si="3"/>
        <v>Non-conformité</v>
      </c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</row>
    <row r="134" spans="1:32" s="18" customFormat="1" ht="59.25" customHeight="1">
      <c r="A134" s="195">
        <v>132</v>
      </c>
      <c r="B134" s="103" t="s">
        <v>132</v>
      </c>
      <c r="C134" s="89" t="s">
        <v>770</v>
      </c>
      <c r="D134" s="88" t="s">
        <v>761</v>
      </c>
      <c r="E134" s="34"/>
      <c r="F134" s="34"/>
      <c r="G134" s="34"/>
      <c r="H134" s="90" t="s">
        <v>774</v>
      </c>
      <c r="I134" s="104" t="s">
        <v>14</v>
      </c>
      <c r="J134" s="71">
        <v>4000</v>
      </c>
      <c r="K134" s="70"/>
      <c r="L134" s="194" t="str">
        <f t="shared" si="3"/>
        <v>Non-conformité</v>
      </c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</row>
    <row r="135" spans="1:32" s="18" customFormat="1" ht="59.25" customHeight="1">
      <c r="A135" s="195">
        <v>133</v>
      </c>
      <c r="B135" s="103" t="s">
        <v>132</v>
      </c>
      <c r="C135" s="195" t="s">
        <v>1099</v>
      </c>
      <c r="D135" s="88" t="s">
        <v>762</v>
      </c>
      <c r="E135" s="34"/>
      <c r="F135" s="34"/>
      <c r="G135" s="34"/>
      <c r="H135" s="90" t="s">
        <v>775</v>
      </c>
      <c r="I135" s="104" t="s">
        <v>14</v>
      </c>
      <c r="J135" s="71">
        <v>4000</v>
      </c>
      <c r="K135" s="70"/>
      <c r="L135" s="194" t="str">
        <f t="shared" si="3"/>
        <v>Non-conformité</v>
      </c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</row>
    <row r="136" spans="1:32" s="18" customFormat="1" ht="59.25" customHeight="1">
      <c r="A136" s="195">
        <v>134</v>
      </c>
      <c r="B136" s="103" t="s">
        <v>132</v>
      </c>
      <c r="C136" s="195" t="s">
        <v>1099</v>
      </c>
      <c r="D136" s="88" t="s">
        <v>763</v>
      </c>
      <c r="E136" s="34"/>
      <c r="F136" s="34"/>
      <c r="G136" s="34"/>
      <c r="H136" s="90" t="s">
        <v>776</v>
      </c>
      <c r="I136" s="104" t="s">
        <v>14</v>
      </c>
      <c r="J136" s="71">
        <v>3000</v>
      </c>
      <c r="K136" s="70"/>
      <c r="L136" s="194" t="str">
        <f t="shared" si="3"/>
        <v>Non-conformité</v>
      </c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</row>
    <row r="137" spans="1:32" s="18" customFormat="1" ht="59.25" customHeight="1">
      <c r="A137" s="195">
        <v>135</v>
      </c>
      <c r="B137" s="103" t="s">
        <v>132</v>
      </c>
      <c r="C137" s="195" t="s">
        <v>1099</v>
      </c>
      <c r="D137" s="88" t="s">
        <v>764</v>
      </c>
      <c r="E137" s="34"/>
      <c r="F137" s="34"/>
      <c r="G137" s="34"/>
      <c r="H137" s="90" t="s">
        <v>777</v>
      </c>
      <c r="I137" s="104" t="s">
        <v>14</v>
      </c>
      <c r="J137" s="71">
        <v>3000</v>
      </c>
      <c r="K137" s="70"/>
      <c r="L137" s="194" t="str">
        <f t="shared" si="3"/>
        <v>Non-conformité</v>
      </c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</row>
    <row r="138" spans="1:32" s="18" customFormat="1" ht="59.25" customHeight="1">
      <c r="A138" s="195">
        <v>136</v>
      </c>
      <c r="B138" s="103" t="s">
        <v>132</v>
      </c>
      <c r="C138" s="195" t="s">
        <v>1099</v>
      </c>
      <c r="D138" s="88" t="s">
        <v>765</v>
      </c>
      <c r="E138" s="34"/>
      <c r="F138" s="34"/>
      <c r="G138" s="34"/>
      <c r="H138" s="90" t="s">
        <v>778</v>
      </c>
      <c r="I138" s="104" t="s">
        <v>14</v>
      </c>
      <c r="J138" s="71">
        <v>3000</v>
      </c>
      <c r="K138" s="70"/>
      <c r="L138" s="194" t="str">
        <f t="shared" si="3"/>
        <v>Non-conformité</v>
      </c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</row>
    <row r="139" spans="1:32" s="18" customFormat="1" ht="59.25" customHeight="1">
      <c r="A139" s="195">
        <v>137</v>
      </c>
      <c r="B139" s="103" t="s">
        <v>132</v>
      </c>
      <c r="C139" s="195" t="s">
        <v>1099</v>
      </c>
      <c r="D139" s="88" t="s">
        <v>766</v>
      </c>
      <c r="E139" s="34"/>
      <c r="F139" s="34"/>
      <c r="G139" s="34"/>
      <c r="H139" s="90" t="s">
        <v>779</v>
      </c>
      <c r="I139" s="104" t="s">
        <v>14</v>
      </c>
      <c r="J139" s="71">
        <v>1000</v>
      </c>
      <c r="K139" s="70"/>
      <c r="L139" s="194" t="str">
        <f t="shared" si="3"/>
        <v>Non-conformité</v>
      </c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</row>
    <row r="140" spans="1:32" s="18" customFormat="1" ht="59.25" customHeight="1">
      <c r="A140" s="195">
        <v>138</v>
      </c>
      <c r="B140" s="103" t="s">
        <v>132</v>
      </c>
      <c r="C140" s="195" t="s">
        <v>1099</v>
      </c>
      <c r="D140" s="88" t="s">
        <v>767</v>
      </c>
      <c r="E140" s="34"/>
      <c r="F140" s="34"/>
      <c r="G140" s="34"/>
      <c r="H140" s="90" t="s">
        <v>780</v>
      </c>
      <c r="I140" s="104" t="s">
        <v>14</v>
      </c>
      <c r="J140" s="71">
        <v>1000</v>
      </c>
      <c r="K140" s="70"/>
      <c r="L140" s="194" t="str">
        <f t="shared" si="3"/>
        <v>Non-conformité</v>
      </c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</row>
    <row r="141" spans="1:32" s="18" customFormat="1" ht="59.25" customHeight="1">
      <c r="A141" s="195">
        <v>139</v>
      </c>
      <c r="B141" s="103" t="s">
        <v>132</v>
      </c>
      <c r="C141" s="195" t="s">
        <v>1099</v>
      </c>
      <c r="D141" s="88" t="s">
        <v>768</v>
      </c>
      <c r="E141" s="34"/>
      <c r="F141" s="34"/>
      <c r="G141" s="34"/>
      <c r="H141" s="90" t="s">
        <v>781</v>
      </c>
      <c r="I141" s="104" t="s">
        <v>14</v>
      </c>
      <c r="J141" s="71">
        <v>1000</v>
      </c>
      <c r="K141" s="70"/>
      <c r="L141" s="194" t="str">
        <f t="shared" si="3"/>
        <v>Non-conformité</v>
      </c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</row>
    <row r="142" spans="1:32" s="18" customFormat="1" ht="59.25" customHeight="1">
      <c r="A142" s="195">
        <v>140</v>
      </c>
      <c r="B142" s="103" t="s">
        <v>132</v>
      </c>
      <c r="C142" s="195" t="s">
        <v>1099</v>
      </c>
      <c r="D142" s="88" t="s">
        <v>769</v>
      </c>
      <c r="E142" s="34"/>
      <c r="F142" s="34"/>
      <c r="G142" s="34"/>
      <c r="H142" s="90" t="s">
        <v>782</v>
      </c>
      <c r="I142" s="104" t="s">
        <v>14</v>
      </c>
      <c r="J142" s="71">
        <v>1000</v>
      </c>
      <c r="K142" s="70"/>
      <c r="L142" s="194" t="str">
        <f t="shared" si="3"/>
        <v>Non-conformité</v>
      </c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</row>
    <row r="143" spans="1:32" s="18" customFormat="1" ht="59.25" customHeight="1">
      <c r="A143" s="195">
        <v>141</v>
      </c>
      <c r="B143" s="103" t="s">
        <v>132</v>
      </c>
      <c r="C143" s="93" t="s">
        <v>791</v>
      </c>
      <c r="D143" s="92" t="s">
        <v>783</v>
      </c>
      <c r="E143" s="34"/>
      <c r="F143" s="34"/>
      <c r="G143" s="34"/>
      <c r="H143" s="94" t="s">
        <v>792</v>
      </c>
      <c r="I143" s="104" t="s">
        <v>14</v>
      </c>
      <c r="J143" s="71">
        <v>20000</v>
      </c>
      <c r="K143" s="70"/>
      <c r="L143" s="194" t="str">
        <f t="shared" si="3"/>
        <v>Non-conformité</v>
      </c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</row>
    <row r="144" spans="1:32" s="18" customFormat="1" ht="59.25" customHeight="1">
      <c r="A144" s="195">
        <v>142</v>
      </c>
      <c r="B144" s="103" t="s">
        <v>132</v>
      </c>
      <c r="C144" s="93" t="s">
        <v>791</v>
      </c>
      <c r="D144" s="92" t="s">
        <v>784</v>
      </c>
      <c r="E144" s="34"/>
      <c r="F144" s="34"/>
      <c r="G144" s="34"/>
      <c r="H144" s="94" t="s">
        <v>793</v>
      </c>
      <c r="I144" s="104" t="s">
        <v>14</v>
      </c>
      <c r="J144" s="71">
        <v>20000</v>
      </c>
      <c r="K144" s="70"/>
      <c r="L144" s="194" t="str">
        <f t="shared" si="3"/>
        <v>Non-conformité</v>
      </c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</row>
    <row r="145" spans="1:32" s="18" customFormat="1" ht="59.25" customHeight="1">
      <c r="A145" s="195">
        <v>143</v>
      </c>
      <c r="B145" s="103" t="s">
        <v>132</v>
      </c>
      <c r="C145" s="93" t="s">
        <v>791</v>
      </c>
      <c r="D145" s="92" t="s">
        <v>785</v>
      </c>
      <c r="E145" s="34"/>
      <c r="F145" s="34"/>
      <c r="G145" s="34"/>
      <c r="H145" s="94" t="s">
        <v>794</v>
      </c>
      <c r="I145" s="104" t="s">
        <v>14</v>
      </c>
      <c r="J145" s="71">
        <v>20000</v>
      </c>
      <c r="K145" s="70"/>
      <c r="L145" s="194" t="str">
        <f t="shared" si="3"/>
        <v>Non-conformité</v>
      </c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</row>
    <row r="146" spans="1:32" s="18" customFormat="1" ht="59.25" customHeight="1">
      <c r="A146" s="195">
        <v>144</v>
      </c>
      <c r="B146" s="103" t="s">
        <v>132</v>
      </c>
      <c r="C146" s="93" t="s">
        <v>791</v>
      </c>
      <c r="D146" s="92" t="s">
        <v>786</v>
      </c>
      <c r="E146" s="34"/>
      <c r="F146" s="34"/>
      <c r="G146" s="34"/>
      <c r="H146" s="94" t="s">
        <v>795</v>
      </c>
      <c r="I146" s="104" t="s">
        <v>14</v>
      </c>
      <c r="J146" s="71">
        <v>20000</v>
      </c>
      <c r="K146" s="70"/>
      <c r="L146" s="194" t="str">
        <f t="shared" si="3"/>
        <v>Non-conformité</v>
      </c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</row>
    <row r="147" spans="1:32" s="18" customFormat="1" ht="59.25" customHeight="1">
      <c r="A147" s="195">
        <v>145</v>
      </c>
      <c r="B147" s="103" t="s">
        <v>132</v>
      </c>
      <c r="C147" s="193" t="s">
        <v>1082</v>
      </c>
      <c r="D147" s="193" t="s">
        <v>787</v>
      </c>
      <c r="E147" s="34"/>
      <c r="F147" s="34"/>
      <c r="G147" s="34"/>
      <c r="H147" s="94" t="s">
        <v>756</v>
      </c>
      <c r="I147" s="104" t="s">
        <v>14</v>
      </c>
      <c r="J147" s="71">
        <v>6000</v>
      </c>
      <c r="K147" s="70"/>
      <c r="L147" s="194" t="str">
        <f t="shared" si="3"/>
        <v>Non-conformité</v>
      </c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</row>
    <row r="148" spans="1:32" s="18" customFormat="1" ht="59.25" customHeight="1">
      <c r="A148" s="195">
        <v>146</v>
      </c>
      <c r="B148" s="103" t="s">
        <v>132</v>
      </c>
      <c r="C148" s="193" t="s">
        <v>1082</v>
      </c>
      <c r="D148" s="92" t="s">
        <v>788</v>
      </c>
      <c r="E148" s="34"/>
      <c r="F148" s="34"/>
      <c r="G148" s="34"/>
      <c r="H148" s="94" t="s">
        <v>796</v>
      </c>
      <c r="I148" s="104" t="s">
        <v>14</v>
      </c>
      <c r="J148" s="71">
        <v>6000</v>
      </c>
      <c r="K148" s="70"/>
      <c r="L148" s="194" t="str">
        <f t="shared" si="3"/>
        <v>Non-conformité</v>
      </c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</row>
    <row r="149" spans="1:32" s="18" customFormat="1" ht="59.25" customHeight="1">
      <c r="A149" s="195">
        <v>147</v>
      </c>
      <c r="B149" s="103" t="s">
        <v>132</v>
      </c>
      <c r="C149" s="193" t="s">
        <v>1082</v>
      </c>
      <c r="D149" s="92" t="s">
        <v>789</v>
      </c>
      <c r="E149" s="34"/>
      <c r="F149" s="34"/>
      <c r="G149" s="34"/>
      <c r="H149" s="94" t="s">
        <v>797</v>
      </c>
      <c r="I149" s="104" t="s">
        <v>14</v>
      </c>
      <c r="J149" s="71">
        <v>6000</v>
      </c>
      <c r="K149" s="70"/>
      <c r="L149" s="194" t="str">
        <f t="shared" si="3"/>
        <v>Non-conformité</v>
      </c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</row>
    <row r="150" spans="1:32" s="18" customFormat="1" ht="59.25" customHeight="1">
      <c r="A150" s="195">
        <v>148</v>
      </c>
      <c r="B150" s="103" t="s">
        <v>132</v>
      </c>
      <c r="C150" s="193" t="s">
        <v>1082</v>
      </c>
      <c r="D150" s="92" t="s">
        <v>790</v>
      </c>
      <c r="E150" s="34"/>
      <c r="F150" s="34"/>
      <c r="G150" s="34"/>
      <c r="H150" s="94" t="s">
        <v>798</v>
      </c>
      <c r="I150" s="104" t="s">
        <v>14</v>
      </c>
      <c r="J150" s="71">
        <v>6000</v>
      </c>
      <c r="K150" s="70"/>
      <c r="L150" s="194" t="str">
        <f t="shared" si="3"/>
        <v>Non-conformité</v>
      </c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</row>
    <row r="151" spans="1:32" s="18" customFormat="1" ht="59.25" customHeight="1">
      <c r="A151" s="195">
        <v>149</v>
      </c>
      <c r="B151" s="103" t="s">
        <v>132</v>
      </c>
      <c r="C151" s="96" t="s">
        <v>802</v>
      </c>
      <c r="D151" s="95" t="s">
        <v>801</v>
      </c>
      <c r="E151" s="34"/>
      <c r="F151" s="34"/>
      <c r="G151" s="34"/>
      <c r="H151" s="97" t="s">
        <v>803</v>
      </c>
      <c r="I151" s="104" t="s">
        <v>3</v>
      </c>
      <c r="J151" s="71">
        <v>45000</v>
      </c>
      <c r="K151" s="70"/>
      <c r="L151" s="194" t="str">
        <f t="shared" si="3"/>
        <v>Non-conformité</v>
      </c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</row>
    <row r="152" spans="1:32" s="18" customFormat="1" ht="59.25" customHeight="1">
      <c r="A152" s="195">
        <v>150</v>
      </c>
      <c r="B152" s="103" t="s">
        <v>132</v>
      </c>
      <c r="C152" s="96" t="s">
        <v>802</v>
      </c>
      <c r="D152" s="95" t="s">
        <v>799</v>
      </c>
      <c r="E152" s="34"/>
      <c r="F152" s="34"/>
      <c r="G152" s="34"/>
      <c r="H152" s="97" t="s">
        <v>804</v>
      </c>
      <c r="I152" s="104" t="s">
        <v>3</v>
      </c>
      <c r="J152" s="71">
        <v>25000</v>
      </c>
      <c r="K152" s="70"/>
      <c r="L152" s="194" t="str">
        <f t="shared" si="3"/>
        <v>Non-conformité</v>
      </c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</row>
    <row r="153" spans="1:32" s="18" customFormat="1" ht="59.25" customHeight="1">
      <c r="A153" s="195">
        <v>151</v>
      </c>
      <c r="B153" s="103" t="s">
        <v>132</v>
      </c>
      <c r="C153" s="96" t="s">
        <v>802</v>
      </c>
      <c r="D153" s="95" t="s">
        <v>800</v>
      </c>
      <c r="E153" s="34"/>
      <c r="F153" s="34"/>
      <c r="G153" s="34"/>
      <c r="H153" s="97" t="s">
        <v>756</v>
      </c>
      <c r="I153" s="104" t="s">
        <v>3</v>
      </c>
      <c r="J153" s="71">
        <v>6000</v>
      </c>
      <c r="K153" s="70"/>
      <c r="L153" s="194" t="str">
        <f t="shared" si="3"/>
        <v>Non-conformité</v>
      </c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</row>
    <row r="154" spans="1:32" s="18" customFormat="1" ht="59.25" customHeight="1">
      <c r="A154" s="195">
        <v>152</v>
      </c>
      <c r="B154" s="103" t="s">
        <v>132</v>
      </c>
      <c r="C154" s="99" t="s">
        <v>806</v>
      </c>
      <c r="D154" s="98" t="s">
        <v>805</v>
      </c>
      <c r="E154" s="34"/>
      <c r="F154" s="34"/>
      <c r="G154" s="34"/>
      <c r="H154" s="100" t="s">
        <v>782</v>
      </c>
      <c r="I154" s="104" t="s">
        <v>14</v>
      </c>
      <c r="J154" s="71">
        <v>1000</v>
      </c>
      <c r="K154" s="70"/>
      <c r="L154" s="194" t="str">
        <f t="shared" si="3"/>
        <v>Non-conformité</v>
      </c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</row>
    <row r="155" spans="1:32" s="18" customFormat="1" ht="59.25" customHeight="1">
      <c r="A155" s="195">
        <v>153</v>
      </c>
      <c r="B155" s="103" t="s">
        <v>132</v>
      </c>
      <c r="C155" s="102" t="s">
        <v>811</v>
      </c>
      <c r="D155" s="101" t="s">
        <v>807</v>
      </c>
      <c r="E155" s="34"/>
      <c r="F155" s="34"/>
      <c r="G155" s="34"/>
      <c r="H155" s="104" t="s">
        <v>792</v>
      </c>
      <c r="I155" s="104" t="s">
        <v>14</v>
      </c>
      <c r="J155" s="71">
        <v>20000</v>
      </c>
      <c r="K155" s="70"/>
      <c r="L155" s="194" t="str">
        <f t="shared" si="3"/>
        <v>Non-conformité</v>
      </c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</row>
    <row r="156" spans="1:32" s="18" customFormat="1" ht="59.25" customHeight="1">
      <c r="A156" s="195">
        <v>154</v>
      </c>
      <c r="B156" s="103" t="s">
        <v>132</v>
      </c>
      <c r="C156" s="102" t="s">
        <v>811</v>
      </c>
      <c r="D156" s="101" t="s">
        <v>808</v>
      </c>
      <c r="E156" s="34"/>
      <c r="F156" s="34"/>
      <c r="G156" s="34"/>
      <c r="H156" s="104" t="s">
        <v>793</v>
      </c>
      <c r="I156" s="104" t="s">
        <v>14</v>
      </c>
      <c r="J156" s="71">
        <v>20000</v>
      </c>
      <c r="K156" s="70"/>
      <c r="L156" s="194" t="str">
        <f t="shared" si="3"/>
        <v>Non-conformité</v>
      </c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</row>
    <row r="157" spans="1:32" s="18" customFormat="1" ht="59.25" customHeight="1">
      <c r="A157" s="195">
        <v>155</v>
      </c>
      <c r="B157" s="103" t="s">
        <v>132</v>
      </c>
      <c r="C157" s="102" t="s">
        <v>811</v>
      </c>
      <c r="D157" s="101" t="s">
        <v>809</v>
      </c>
      <c r="E157" s="34"/>
      <c r="F157" s="34"/>
      <c r="G157" s="34"/>
      <c r="H157" s="104" t="s">
        <v>812</v>
      </c>
      <c r="I157" s="104" t="s">
        <v>14</v>
      </c>
      <c r="J157" s="71">
        <v>20000</v>
      </c>
      <c r="K157" s="70"/>
      <c r="L157" s="194" t="str">
        <f t="shared" si="3"/>
        <v>Non-conformité</v>
      </c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</row>
    <row r="158" spans="1:32" s="18" customFormat="1" ht="59.25" customHeight="1">
      <c r="A158" s="195">
        <v>156</v>
      </c>
      <c r="B158" s="103" t="s">
        <v>132</v>
      </c>
      <c r="C158" s="102" t="s">
        <v>811</v>
      </c>
      <c r="D158" s="101" t="s">
        <v>810</v>
      </c>
      <c r="E158" s="34"/>
      <c r="F158" s="34"/>
      <c r="G158" s="34"/>
      <c r="H158" s="104" t="s">
        <v>795</v>
      </c>
      <c r="I158" s="104" t="s">
        <v>14</v>
      </c>
      <c r="J158" s="71">
        <v>20000</v>
      </c>
      <c r="K158" s="70"/>
      <c r="L158" s="194" t="str">
        <f t="shared" si="3"/>
        <v>Non-conformité</v>
      </c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</row>
    <row r="160" spans="1:6" ht="59.25" customHeight="1">
      <c r="A160" s="20" t="s">
        <v>614</v>
      </c>
      <c r="F160" s="20" t="s">
        <v>620</v>
      </c>
    </row>
    <row r="161" spans="1:7" ht="59.25" customHeight="1">
      <c r="A161" s="20" t="s">
        <v>612</v>
      </c>
      <c r="C161" s="20">
        <f>COUNT(A3:A290)</f>
        <v>156</v>
      </c>
      <c r="D161" s="191" t="s">
        <v>1100</v>
      </c>
      <c r="F161" s="20" t="s">
        <v>612</v>
      </c>
      <c r="G161" s="20">
        <f>COUNT(A3:A290)</f>
        <v>156</v>
      </c>
    </row>
    <row r="162" spans="1:7" ht="59.25" customHeight="1">
      <c r="A162" s="20" t="s">
        <v>652</v>
      </c>
      <c r="C162" s="20">
        <f>COUNT(M3:M290)</f>
        <v>0</v>
      </c>
      <c r="D162" s="191" t="str">
        <f>IF((C162&gt;=ROUNDDOWN(($C$161*0.95),0)),"Conformité","Non-conformité")</f>
        <v>Non-conformité</v>
      </c>
      <c r="G162" s="20">
        <f>COUNT(W3:W290)</f>
        <v>0</v>
      </c>
    </row>
    <row r="163" spans="1:7" ht="59.25" customHeight="1">
      <c r="A163" s="20" t="s">
        <v>643</v>
      </c>
      <c r="C163" s="20">
        <f>COUNT(N3:N290)</f>
        <v>0</v>
      </c>
      <c r="D163" s="20" t="str">
        <f>IF((C163&gt;=ROUNDDOWN(($C$161*0.95),0)),"Conformité","Non-conformité")</f>
        <v>Non-conformité</v>
      </c>
      <c r="G163" s="20">
        <f>COUNT(X3:X290)</f>
        <v>0</v>
      </c>
    </row>
    <row r="164" spans="1:7" ht="59.25" customHeight="1">
      <c r="A164" s="20" t="s">
        <v>644</v>
      </c>
      <c r="C164" s="20">
        <f>COUNT(O3:O290)</f>
        <v>0</v>
      </c>
      <c r="D164" s="20" t="str">
        <f>IF((C164&gt;=ROUNDDOWN(($C$161*0.95),0)),"Conformité","Non-conformité")</f>
        <v>Non-conformité</v>
      </c>
      <c r="G164" s="20">
        <f>COUNT(Y3:Y290)</f>
        <v>0</v>
      </c>
    </row>
    <row r="165" spans="1:7" ht="59.25" customHeight="1">
      <c r="A165" s="20" t="s">
        <v>645</v>
      </c>
      <c r="C165" s="20">
        <f>COUNT(P3:P290)</f>
        <v>0</v>
      </c>
      <c r="D165" s="191" t="str">
        <f aca="true" t="shared" si="4" ref="D165:D171">IF((C165&gt;=ROUNDDOWN(($C$161*0.95),0)),"Conformité","Non-conformité")</f>
        <v>Non-conformité</v>
      </c>
      <c r="G165" s="20">
        <f>COUNT(Z3:Z290)</f>
        <v>0</v>
      </c>
    </row>
    <row r="166" spans="1:7" ht="59.25" customHeight="1">
      <c r="A166" s="20" t="s">
        <v>646</v>
      </c>
      <c r="C166" s="20">
        <f>COUNT(Q3:Q290)</f>
        <v>0</v>
      </c>
      <c r="D166" s="191" t="str">
        <f t="shared" si="4"/>
        <v>Non-conformité</v>
      </c>
      <c r="G166" s="20">
        <f>COUNT(AA3:AA290)</f>
        <v>0</v>
      </c>
    </row>
    <row r="167" spans="1:7" ht="59.25" customHeight="1">
      <c r="A167" s="20" t="s">
        <v>647</v>
      </c>
      <c r="C167" s="20">
        <f>COUNT(R3:R290)</f>
        <v>0</v>
      </c>
      <c r="D167" s="191" t="str">
        <f t="shared" si="4"/>
        <v>Non-conformité</v>
      </c>
      <c r="G167" s="48">
        <f>COUNT(AB3:AB290)</f>
        <v>0</v>
      </c>
    </row>
    <row r="168" spans="1:7" ht="59.25" customHeight="1">
      <c r="A168" s="20" t="s">
        <v>648</v>
      </c>
      <c r="C168" s="20">
        <f>COUNT(S3:S290)</f>
        <v>0</v>
      </c>
      <c r="D168" s="191" t="str">
        <f t="shared" si="4"/>
        <v>Non-conformité</v>
      </c>
      <c r="G168" s="20">
        <f>COUNT(AC3:AC290)</f>
        <v>0</v>
      </c>
    </row>
    <row r="169" spans="1:7" ht="59.25" customHeight="1">
      <c r="A169" s="20" t="s">
        <v>649</v>
      </c>
      <c r="C169" s="20">
        <f>COUNT(T3:T290)</f>
        <v>0</v>
      </c>
      <c r="D169" s="191" t="str">
        <f t="shared" si="4"/>
        <v>Non-conformité</v>
      </c>
      <c r="G169" s="20">
        <f>COUNT(AD3:AD290)</f>
        <v>0</v>
      </c>
    </row>
    <row r="170" spans="1:7" ht="59.25" customHeight="1">
      <c r="A170" s="20" t="s">
        <v>650</v>
      </c>
      <c r="C170" s="20">
        <f>COUNT(U3:U290)</f>
        <v>0</v>
      </c>
      <c r="D170" s="191" t="str">
        <f t="shared" si="4"/>
        <v>Non-conformité</v>
      </c>
      <c r="G170" s="20">
        <f>COUNT(AE3:AE290)</f>
        <v>0</v>
      </c>
    </row>
    <row r="171" spans="1:7" ht="59.25" customHeight="1">
      <c r="A171" s="20" t="s">
        <v>651</v>
      </c>
      <c r="C171" s="20">
        <f>COUNT(V3:V290)</f>
        <v>0</v>
      </c>
      <c r="D171" s="191" t="str">
        <f t="shared" si="4"/>
        <v>Non-conformité</v>
      </c>
      <c r="G171" s="20">
        <f>COUNT(AF3:AF290)</f>
        <v>0</v>
      </c>
    </row>
  </sheetData>
  <sheetProtection password="C4E5" sheet="1"/>
  <conditionalFormatting sqref="M3:AF158 K3:K158 E3:G158">
    <cfRule type="expression" priority="5" dxfId="1" stopIfTrue="1">
      <formula>OR(ISNUMBER(E3),ISTEXT(E3))</formula>
    </cfRule>
    <cfRule type="expression" priority="6" dxfId="0" stopIfTrue="1">
      <formula>ISBLANK(E3)</formula>
    </cfRule>
  </conditionalFormatting>
  <dataValidations count="1">
    <dataValidation type="list" allowBlank="1" showInputMessage="1" showErrorMessage="1" sqref="K3:K158">
      <formula1>Evaluation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3" scale="20" r:id="rId1"/>
  <headerFooter>
    <oddHeader>&amp;C&amp;A</oddHeader>
    <oddFooter>&amp;Lrévisée le: &amp;D&amp;CPage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45"/>
  <sheetViews>
    <sheetView zoomScalePageLayoutView="0" workbookViewId="0" topLeftCell="G27">
      <selection activeCell="H3" activeCellId="2" sqref="D36 A3:D32 H3:J32"/>
    </sheetView>
  </sheetViews>
  <sheetFormatPr defaultColWidth="9.140625" defaultRowHeight="59.25" customHeight="1"/>
  <cols>
    <col min="1" max="1" width="12.421875" style="20" customWidth="1"/>
    <col min="2" max="2" width="15.140625" style="20" customWidth="1"/>
    <col min="3" max="3" width="40.00390625" style="20" customWidth="1"/>
    <col min="4" max="4" width="14.00390625" style="20" customWidth="1"/>
    <col min="5" max="7" width="29.140625" style="20" customWidth="1"/>
    <col min="8" max="8" width="78.8515625" style="20" customWidth="1"/>
    <col min="9" max="9" width="23.7109375" style="20" customWidth="1"/>
    <col min="10" max="10" width="28.140625" style="20" customWidth="1"/>
    <col min="11" max="11" width="25.57421875" style="20" customWidth="1"/>
    <col min="12" max="12" width="36.57421875" style="20" customWidth="1"/>
    <col min="13" max="32" width="17.140625" style="20" customWidth="1"/>
    <col min="33" max="16384" width="9.140625" style="20" customWidth="1"/>
  </cols>
  <sheetData>
    <row r="1" spans="1:32" s="10" customFormat="1" ht="33" customHeight="1">
      <c r="A1" s="22" t="s">
        <v>615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 t="s">
        <v>420</v>
      </c>
      <c r="N1" s="23"/>
      <c r="O1" s="23"/>
      <c r="P1" s="23"/>
      <c r="Q1" s="23"/>
      <c r="R1" s="23"/>
      <c r="S1" s="23"/>
      <c r="T1" s="23"/>
      <c r="U1" s="23"/>
      <c r="V1" s="23"/>
      <c r="W1" s="24" t="s">
        <v>421</v>
      </c>
      <c r="X1" s="24"/>
      <c r="Y1" s="24"/>
      <c r="Z1" s="24"/>
      <c r="AA1" s="24"/>
      <c r="AB1" s="24"/>
      <c r="AC1" s="24"/>
      <c r="AD1" s="24"/>
      <c r="AE1" s="24"/>
      <c r="AF1" s="24"/>
    </row>
    <row r="2" spans="1:32" s="14" customFormat="1" ht="90" customHeight="1">
      <c r="A2" s="11" t="s">
        <v>411</v>
      </c>
      <c r="B2" s="11" t="s">
        <v>412</v>
      </c>
      <c r="C2" s="11" t="s">
        <v>413</v>
      </c>
      <c r="D2" s="11" t="s">
        <v>414</v>
      </c>
      <c r="E2" s="11" t="s">
        <v>617</v>
      </c>
      <c r="F2" s="11" t="s">
        <v>618</v>
      </c>
      <c r="G2" s="11" t="s">
        <v>619</v>
      </c>
      <c r="H2" s="11" t="s">
        <v>415</v>
      </c>
      <c r="I2" s="11" t="s">
        <v>416</v>
      </c>
      <c r="J2" s="11" t="s">
        <v>417</v>
      </c>
      <c r="K2" s="11" t="s">
        <v>418</v>
      </c>
      <c r="L2" s="11" t="s">
        <v>419</v>
      </c>
      <c r="M2" s="12" t="s">
        <v>632</v>
      </c>
      <c r="N2" s="12" t="s">
        <v>633</v>
      </c>
      <c r="O2" s="12" t="s">
        <v>634</v>
      </c>
      <c r="P2" s="12" t="s">
        <v>635</v>
      </c>
      <c r="Q2" s="12" t="s">
        <v>636</v>
      </c>
      <c r="R2" s="12" t="s">
        <v>637</v>
      </c>
      <c r="S2" s="12" t="s">
        <v>638</v>
      </c>
      <c r="T2" s="12" t="s">
        <v>639</v>
      </c>
      <c r="U2" s="12" t="s">
        <v>640</v>
      </c>
      <c r="V2" s="12" t="s">
        <v>616</v>
      </c>
      <c r="W2" s="13" t="s">
        <v>632</v>
      </c>
      <c r="X2" s="13" t="s">
        <v>633</v>
      </c>
      <c r="Y2" s="13" t="s">
        <v>634</v>
      </c>
      <c r="Z2" s="13" t="s">
        <v>635</v>
      </c>
      <c r="AA2" s="13" t="s">
        <v>636</v>
      </c>
      <c r="AB2" s="13" t="s">
        <v>637</v>
      </c>
      <c r="AC2" s="13" t="s">
        <v>641</v>
      </c>
      <c r="AD2" s="13" t="s">
        <v>422</v>
      </c>
      <c r="AE2" s="13" t="s">
        <v>423</v>
      </c>
      <c r="AF2" s="13" t="s">
        <v>616</v>
      </c>
    </row>
    <row r="3" spans="1:32" s="18" customFormat="1" ht="59.25" customHeight="1">
      <c r="A3" s="15">
        <v>1</v>
      </c>
      <c r="B3" s="15" t="s">
        <v>282</v>
      </c>
      <c r="C3" s="15" t="s">
        <v>283</v>
      </c>
      <c r="D3" s="15">
        <v>44318602</v>
      </c>
      <c r="E3" s="16"/>
      <c r="F3" s="16"/>
      <c r="G3" s="16"/>
      <c r="H3" s="15" t="s">
        <v>571</v>
      </c>
      <c r="I3" s="17" t="s">
        <v>14</v>
      </c>
      <c r="J3" s="17">
        <v>11500</v>
      </c>
      <c r="K3" s="16"/>
      <c r="L3" s="17" t="str">
        <f>IF(K3&gt;=J3,"Conformité","Non-conformité")</f>
        <v>Non-conformité</v>
      </c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</row>
    <row r="4" spans="1:32" s="18" customFormat="1" ht="59.25" customHeight="1">
      <c r="A4" s="15">
        <v>2</v>
      </c>
      <c r="B4" s="15" t="s">
        <v>282</v>
      </c>
      <c r="C4" s="15" t="s">
        <v>284</v>
      </c>
      <c r="D4" s="15">
        <v>52123602</v>
      </c>
      <c r="E4" s="16"/>
      <c r="F4" s="16"/>
      <c r="G4" s="16"/>
      <c r="H4" s="15" t="s">
        <v>424</v>
      </c>
      <c r="I4" s="17" t="s">
        <v>3</v>
      </c>
      <c r="J4" s="17">
        <v>20000</v>
      </c>
      <c r="K4" s="16"/>
      <c r="L4" s="17" t="str">
        <f aca="true" t="shared" si="0" ref="L4:L32">IF(K4&gt;=J4,"Conformité","Non-conformité")</f>
        <v>Non-conformité</v>
      </c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</row>
    <row r="5" spans="1:32" s="18" customFormat="1" ht="59.25" customHeight="1">
      <c r="A5" s="15">
        <v>3</v>
      </c>
      <c r="B5" s="15" t="s">
        <v>282</v>
      </c>
      <c r="C5" s="15" t="s">
        <v>285</v>
      </c>
      <c r="D5" s="15">
        <v>52123603</v>
      </c>
      <c r="E5" s="16"/>
      <c r="F5" s="16"/>
      <c r="G5" s="16"/>
      <c r="H5" s="15" t="s">
        <v>424</v>
      </c>
      <c r="I5" s="17" t="s">
        <v>3</v>
      </c>
      <c r="J5" s="17">
        <v>26000</v>
      </c>
      <c r="K5" s="16"/>
      <c r="L5" s="17" t="str">
        <f t="shared" si="0"/>
        <v>Non-conformité</v>
      </c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</row>
    <row r="6" spans="1:32" s="18" customFormat="1" ht="59.25" customHeight="1">
      <c r="A6" s="15">
        <v>4</v>
      </c>
      <c r="B6" s="15" t="s">
        <v>282</v>
      </c>
      <c r="C6" s="15" t="s">
        <v>286</v>
      </c>
      <c r="D6" s="15">
        <v>52117101</v>
      </c>
      <c r="E6" s="16"/>
      <c r="F6" s="16"/>
      <c r="G6" s="16"/>
      <c r="H6" s="15" t="s">
        <v>424</v>
      </c>
      <c r="I6" s="17" t="s">
        <v>3</v>
      </c>
      <c r="J6" s="17">
        <v>33000</v>
      </c>
      <c r="K6" s="16"/>
      <c r="L6" s="17" t="str">
        <f t="shared" si="0"/>
        <v>Non-conformité</v>
      </c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</row>
    <row r="7" spans="1:32" s="18" customFormat="1" ht="59.25" customHeight="1">
      <c r="A7" s="15">
        <v>5</v>
      </c>
      <c r="B7" s="15" t="s">
        <v>282</v>
      </c>
      <c r="C7" s="15" t="s">
        <v>287</v>
      </c>
      <c r="D7" s="15">
        <v>44318604</v>
      </c>
      <c r="E7" s="16"/>
      <c r="F7" s="16"/>
      <c r="G7" s="16"/>
      <c r="H7" s="15" t="s">
        <v>572</v>
      </c>
      <c r="I7" s="17" t="s">
        <v>14</v>
      </c>
      <c r="J7" s="17">
        <v>11000</v>
      </c>
      <c r="K7" s="16"/>
      <c r="L7" s="17" t="str">
        <f t="shared" si="0"/>
        <v>Non-conformité</v>
      </c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</row>
    <row r="8" spans="1:32" s="18" customFormat="1" ht="59.25" customHeight="1">
      <c r="A8" s="108">
        <v>6</v>
      </c>
      <c r="B8" s="15" t="s">
        <v>282</v>
      </c>
      <c r="C8" s="15" t="s">
        <v>287</v>
      </c>
      <c r="D8" s="15">
        <v>44318603</v>
      </c>
      <c r="E8" s="16"/>
      <c r="F8" s="16"/>
      <c r="G8" s="16"/>
      <c r="H8" s="15" t="s">
        <v>573</v>
      </c>
      <c r="I8" s="17" t="s">
        <v>14</v>
      </c>
      <c r="J8" s="17">
        <v>11500</v>
      </c>
      <c r="K8" s="16"/>
      <c r="L8" s="17" t="str">
        <f t="shared" si="0"/>
        <v>Non-conformité</v>
      </c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</row>
    <row r="9" spans="1:32" s="18" customFormat="1" ht="59.25" customHeight="1">
      <c r="A9" s="108">
        <v>7</v>
      </c>
      <c r="B9" s="15" t="s">
        <v>282</v>
      </c>
      <c r="C9" s="15" t="s">
        <v>287</v>
      </c>
      <c r="D9" s="15">
        <v>44318601</v>
      </c>
      <c r="E9" s="16"/>
      <c r="F9" s="16"/>
      <c r="G9" s="16"/>
      <c r="H9" s="15" t="s">
        <v>574</v>
      </c>
      <c r="I9" s="17" t="s">
        <v>14</v>
      </c>
      <c r="J9" s="17">
        <v>11500</v>
      </c>
      <c r="K9" s="16"/>
      <c r="L9" s="17" t="str">
        <f t="shared" si="0"/>
        <v>Non-conformité</v>
      </c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</row>
    <row r="10" spans="1:32" s="18" customFormat="1" ht="59.25" customHeight="1">
      <c r="A10" s="108">
        <v>8</v>
      </c>
      <c r="B10" s="15" t="s">
        <v>282</v>
      </c>
      <c r="C10" s="15" t="s">
        <v>288</v>
      </c>
      <c r="D10" s="15">
        <v>43979201</v>
      </c>
      <c r="E10" s="16"/>
      <c r="F10" s="16"/>
      <c r="G10" s="16"/>
      <c r="H10" s="15" t="s">
        <v>572</v>
      </c>
      <c r="I10" s="17" t="s">
        <v>3</v>
      </c>
      <c r="J10" s="17">
        <v>7000</v>
      </c>
      <c r="K10" s="16"/>
      <c r="L10" s="17" t="str">
        <f t="shared" si="0"/>
        <v>Non-conformité</v>
      </c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</row>
    <row r="11" spans="1:32" s="18" customFormat="1" ht="59.25" customHeight="1">
      <c r="A11" s="108">
        <v>9</v>
      </c>
      <c r="B11" s="108" t="s">
        <v>282</v>
      </c>
      <c r="C11" s="106" t="s">
        <v>813</v>
      </c>
      <c r="D11" s="105">
        <v>44574701</v>
      </c>
      <c r="E11" s="34"/>
      <c r="F11" s="34"/>
      <c r="G11" s="34"/>
      <c r="H11" s="107" t="s">
        <v>814</v>
      </c>
      <c r="I11" s="109" t="s">
        <v>3</v>
      </c>
      <c r="J11" s="109">
        <v>4000</v>
      </c>
      <c r="K11" s="34"/>
      <c r="L11" s="109" t="str">
        <f t="shared" si="0"/>
        <v>Non-conformité</v>
      </c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</row>
    <row r="12" spans="1:32" s="18" customFormat="1" ht="59.25" customHeight="1">
      <c r="A12" s="108">
        <v>10</v>
      </c>
      <c r="B12" s="108" t="s">
        <v>282</v>
      </c>
      <c r="C12" s="121" t="s">
        <v>889</v>
      </c>
      <c r="D12" s="105">
        <v>45488801</v>
      </c>
      <c r="E12" s="34"/>
      <c r="F12" s="34"/>
      <c r="G12" s="34"/>
      <c r="H12" s="159" t="s">
        <v>1034</v>
      </c>
      <c r="I12" s="109" t="s">
        <v>3</v>
      </c>
      <c r="J12" s="109">
        <v>18000</v>
      </c>
      <c r="K12" s="34"/>
      <c r="L12" s="109" t="str">
        <f t="shared" si="0"/>
        <v>Non-conformité</v>
      </c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</row>
    <row r="13" spans="1:32" s="18" customFormat="1" ht="59.25" customHeight="1">
      <c r="A13" s="108">
        <v>11</v>
      </c>
      <c r="B13" s="108" t="s">
        <v>282</v>
      </c>
      <c r="C13" s="121" t="s">
        <v>889</v>
      </c>
      <c r="D13" s="105">
        <v>45488901</v>
      </c>
      <c r="E13" s="34"/>
      <c r="F13" s="34"/>
      <c r="G13" s="34"/>
      <c r="H13" s="159" t="s">
        <v>815</v>
      </c>
      <c r="I13" s="109" t="s">
        <v>3</v>
      </c>
      <c r="J13" s="109">
        <v>25000</v>
      </c>
      <c r="K13" s="34"/>
      <c r="L13" s="109" t="str">
        <f t="shared" si="0"/>
        <v>Non-conformité</v>
      </c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</row>
    <row r="14" spans="1:32" s="18" customFormat="1" ht="59.25" customHeight="1">
      <c r="A14" s="108">
        <v>12</v>
      </c>
      <c r="B14" s="108" t="s">
        <v>282</v>
      </c>
      <c r="C14" s="121" t="s">
        <v>816</v>
      </c>
      <c r="D14" s="121">
        <v>44469801</v>
      </c>
      <c r="E14" s="34"/>
      <c r="F14" s="34"/>
      <c r="G14" s="34"/>
      <c r="H14" s="159" t="s">
        <v>1035</v>
      </c>
      <c r="I14" s="109" t="s">
        <v>3</v>
      </c>
      <c r="J14" s="109">
        <v>3500</v>
      </c>
      <c r="K14" s="34"/>
      <c r="L14" s="109" t="str">
        <f t="shared" si="0"/>
        <v>Non-conformité</v>
      </c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</row>
    <row r="15" spans="1:32" s="18" customFormat="1" ht="59.25" customHeight="1">
      <c r="A15" s="108">
        <v>13</v>
      </c>
      <c r="B15" s="108" t="s">
        <v>282</v>
      </c>
      <c r="C15" s="121" t="s">
        <v>816</v>
      </c>
      <c r="D15" s="121">
        <v>44469703</v>
      </c>
      <c r="E15" s="34"/>
      <c r="F15" s="34"/>
      <c r="G15" s="34"/>
      <c r="H15" s="159" t="s">
        <v>818</v>
      </c>
      <c r="I15" s="109" t="s">
        <v>3</v>
      </c>
      <c r="J15" s="109">
        <v>3000</v>
      </c>
      <c r="K15" s="34"/>
      <c r="L15" s="109" t="str">
        <f t="shared" si="0"/>
        <v>Non-conformité</v>
      </c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</row>
    <row r="16" spans="1:32" s="18" customFormat="1" ht="59.25" customHeight="1">
      <c r="A16" s="108">
        <v>14</v>
      </c>
      <c r="B16" s="108" t="s">
        <v>282</v>
      </c>
      <c r="C16" s="121" t="s">
        <v>816</v>
      </c>
      <c r="D16" s="121">
        <v>44469702</v>
      </c>
      <c r="E16" s="34"/>
      <c r="F16" s="34"/>
      <c r="G16" s="34"/>
      <c r="H16" s="159" t="s">
        <v>819</v>
      </c>
      <c r="I16" s="109" t="s">
        <v>14</v>
      </c>
      <c r="J16" s="109">
        <v>3000</v>
      </c>
      <c r="K16" s="34"/>
      <c r="L16" s="109" t="str">
        <f t="shared" si="0"/>
        <v>Non-conformité</v>
      </c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</row>
    <row r="17" spans="1:32" s="18" customFormat="1" ht="59.25" customHeight="1">
      <c r="A17" s="108">
        <v>15</v>
      </c>
      <c r="B17" s="108" t="s">
        <v>282</v>
      </c>
      <c r="C17" s="121" t="s">
        <v>816</v>
      </c>
      <c r="D17" s="121">
        <v>44469701</v>
      </c>
      <c r="E17" s="34"/>
      <c r="F17" s="34"/>
      <c r="G17" s="34"/>
      <c r="H17" s="159" t="s">
        <v>820</v>
      </c>
      <c r="I17" s="109" t="s">
        <v>14</v>
      </c>
      <c r="J17" s="109">
        <v>3000</v>
      </c>
      <c r="K17" s="34"/>
      <c r="L17" s="109" t="str">
        <f t="shared" si="0"/>
        <v>Non-conformité</v>
      </c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</row>
    <row r="18" spans="1:32" s="18" customFormat="1" ht="59.25" customHeight="1">
      <c r="A18" s="108">
        <v>16</v>
      </c>
      <c r="B18" s="108" t="s">
        <v>282</v>
      </c>
      <c r="C18" s="121" t="s">
        <v>816</v>
      </c>
      <c r="D18" s="121">
        <v>44469802</v>
      </c>
      <c r="E18" s="34"/>
      <c r="F18" s="34"/>
      <c r="G18" s="34"/>
      <c r="H18" s="159" t="s">
        <v>1036</v>
      </c>
      <c r="I18" s="109" t="s">
        <v>14</v>
      </c>
      <c r="J18" s="109">
        <v>5000</v>
      </c>
      <c r="K18" s="34"/>
      <c r="L18" s="109" t="str">
        <f t="shared" si="0"/>
        <v>Non-conformité</v>
      </c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</row>
    <row r="19" spans="1:32" s="18" customFormat="1" ht="59.25" customHeight="1">
      <c r="A19" s="108">
        <v>17</v>
      </c>
      <c r="B19" s="108" t="s">
        <v>282</v>
      </c>
      <c r="C19" s="121" t="s">
        <v>816</v>
      </c>
      <c r="D19" s="121">
        <v>44469721</v>
      </c>
      <c r="E19" s="34"/>
      <c r="F19" s="34"/>
      <c r="G19" s="34"/>
      <c r="H19" s="159" t="s">
        <v>1037</v>
      </c>
      <c r="I19" s="109" t="s">
        <v>14</v>
      </c>
      <c r="J19" s="109">
        <v>5000</v>
      </c>
      <c r="K19" s="34"/>
      <c r="L19" s="109" t="str">
        <f t="shared" si="0"/>
        <v>Non-conformité</v>
      </c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</row>
    <row r="20" spans="1:32" s="18" customFormat="1" ht="59.25" customHeight="1">
      <c r="A20" s="108">
        <v>18</v>
      </c>
      <c r="B20" s="108" t="s">
        <v>282</v>
      </c>
      <c r="C20" s="121" t="s">
        <v>816</v>
      </c>
      <c r="D20" s="121">
        <v>44469720</v>
      </c>
      <c r="E20" s="34"/>
      <c r="F20" s="34"/>
      <c r="G20" s="34"/>
      <c r="H20" s="159" t="s">
        <v>1038</v>
      </c>
      <c r="I20" s="109" t="s">
        <v>14</v>
      </c>
      <c r="J20" s="109">
        <v>5000</v>
      </c>
      <c r="K20" s="34"/>
      <c r="L20" s="109" t="str">
        <f t="shared" si="0"/>
        <v>Non-conformité</v>
      </c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</row>
    <row r="21" spans="1:32" s="18" customFormat="1" ht="59.25" customHeight="1">
      <c r="A21" s="108">
        <v>19</v>
      </c>
      <c r="B21" s="108" t="s">
        <v>282</v>
      </c>
      <c r="C21" s="121" t="s">
        <v>816</v>
      </c>
      <c r="D21" s="121">
        <v>44469719</v>
      </c>
      <c r="E21" s="34"/>
      <c r="F21" s="34"/>
      <c r="G21" s="34"/>
      <c r="H21" s="159" t="s">
        <v>1039</v>
      </c>
      <c r="I21" s="109" t="s">
        <v>14</v>
      </c>
      <c r="J21" s="109">
        <v>5000</v>
      </c>
      <c r="K21" s="34"/>
      <c r="L21" s="109" t="str">
        <f t="shared" si="0"/>
        <v>Non-conformité</v>
      </c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</row>
    <row r="22" spans="1:32" s="18" customFormat="1" ht="59.25" customHeight="1">
      <c r="A22" s="108">
        <v>20</v>
      </c>
      <c r="B22" s="108" t="s">
        <v>282</v>
      </c>
      <c r="C22" s="121" t="s">
        <v>822</v>
      </c>
      <c r="D22" s="121">
        <v>44844512</v>
      </c>
      <c r="E22" s="34"/>
      <c r="F22" s="34"/>
      <c r="G22" s="34"/>
      <c r="H22" s="159" t="s">
        <v>1040</v>
      </c>
      <c r="I22" s="109" t="s">
        <v>14</v>
      </c>
      <c r="J22" s="109">
        <v>10000</v>
      </c>
      <c r="K22" s="34"/>
      <c r="L22" s="109" t="str">
        <f t="shared" si="0"/>
        <v>Non-conformité</v>
      </c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</row>
    <row r="23" spans="1:32" s="18" customFormat="1" ht="59.25" customHeight="1">
      <c r="A23" s="108">
        <v>21</v>
      </c>
      <c r="B23" s="108" t="s">
        <v>282</v>
      </c>
      <c r="C23" s="121" t="s">
        <v>822</v>
      </c>
      <c r="D23" s="121">
        <v>44844511</v>
      </c>
      <c r="E23" s="34"/>
      <c r="F23" s="34"/>
      <c r="G23" s="34"/>
      <c r="H23" s="159" t="s">
        <v>1041</v>
      </c>
      <c r="I23" s="109" t="s">
        <v>14</v>
      </c>
      <c r="J23" s="109">
        <v>10000</v>
      </c>
      <c r="K23" s="34"/>
      <c r="L23" s="109" t="str">
        <f t="shared" si="0"/>
        <v>Non-conformité</v>
      </c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</row>
    <row r="24" spans="1:32" s="18" customFormat="1" ht="59.25" customHeight="1">
      <c r="A24" s="108">
        <v>22</v>
      </c>
      <c r="B24" s="108" t="s">
        <v>282</v>
      </c>
      <c r="C24" s="154" t="s">
        <v>822</v>
      </c>
      <c r="D24" s="121">
        <v>44844510</v>
      </c>
      <c r="E24" s="34"/>
      <c r="F24" s="34"/>
      <c r="G24" s="34"/>
      <c r="H24" s="159" t="s">
        <v>1042</v>
      </c>
      <c r="I24" s="109" t="s">
        <v>14</v>
      </c>
      <c r="J24" s="109">
        <v>10000</v>
      </c>
      <c r="K24" s="34"/>
      <c r="L24" s="109" t="str">
        <f t="shared" si="0"/>
        <v>Non-conformité</v>
      </c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</row>
    <row r="25" spans="1:32" s="18" customFormat="1" ht="59.25" customHeight="1">
      <c r="A25" s="108">
        <v>23</v>
      </c>
      <c r="B25" s="108" t="s">
        <v>282</v>
      </c>
      <c r="C25" s="121" t="s">
        <v>822</v>
      </c>
      <c r="D25" s="121">
        <v>44844509</v>
      </c>
      <c r="E25" s="34"/>
      <c r="F25" s="34"/>
      <c r="G25" s="34"/>
      <c r="H25" s="159" t="s">
        <v>1043</v>
      </c>
      <c r="I25" s="109" t="s">
        <v>14</v>
      </c>
      <c r="J25" s="109">
        <v>10000</v>
      </c>
      <c r="K25" s="34"/>
      <c r="L25" s="109" t="str">
        <f t="shared" si="0"/>
        <v>Non-conformité</v>
      </c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</row>
    <row r="26" spans="1:32" s="18" customFormat="1" ht="59.25" customHeight="1">
      <c r="A26" s="108">
        <v>24</v>
      </c>
      <c r="B26" s="108" t="s">
        <v>282</v>
      </c>
      <c r="C26" s="121" t="s">
        <v>824</v>
      </c>
      <c r="D26" s="121">
        <v>45460508</v>
      </c>
      <c r="E26" s="34"/>
      <c r="F26" s="34"/>
      <c r="G26" s="34"/>
      <c r="H26" s="159" t="s">
        <v>1034</v>
      </c>
      <c r="I26" s="159" t="s">
        <v>3</v>
      </c>
      <c r="J26" s="109">
        <v>18000</v>
      </c>
      <c r="K26" s="34"/>
      <c r="L26" s="109" t="str">
        <f t="shared" si="0"/>
        <v>Non-conformité</v>
      </c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</row>
    <row r="27" spans="1:32" s="18" customFormat="1" ht="59.25" customHeight="1">
      <c r="A27" s="108">
        <v>25</v>
      </c>
      <c r="B27" s="108" t="s">
        <v>282</v>
      </c>
      <c r="C27" s="121" t="s">
        <v>824</v>
      </c>
      <c r="D27" s="121">
        <v>45460509</v>
      </c>
      <c r="E27" s="34"/>
      <c r="F27" s="34"/>
      <c r="G27" s="34"/>
      <c r="H27" s="159" t="s">
        <v>1044</v>
      </c>
      <c r="I27" s="159" t="s">
        <v>3</v>
      </c>
      <c r="J27" s="109">
        <v>25000</v>
      </c>
      <c r="K27" s="34"/>
      <c r="L27" s="109" t="str">
        <f t="shared" si="0"/>
        <v>Non-conformité</v>
      </c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</row>
    <row r="28" spans="1:32" s="18" customFormat="1" ht="59.25" customHeight="1">
      <c r="A28" s="108">
        <v>26</v>
      </c>
      <c r="B28" s="108" t="s">
        <v>282</v>
      </c>
      <c r="C28" s="121" t="s">
        <v>824</v>
      </c>
      <c r="D28" s="121">
        <v>45460510</v>
      </c>
      <c r="E28" s="34"/>
      <c r="F28" s="34"/>
      <c r="G28" s="34"/>
      <c r="H28" s="159" t="s">
        <v>1045</v>
      </c>
      <c r="I28" s="159" t="s">
        <v>3</v>
      </c>
      <c r="J28" s="109">
        <v>36000</v>
      </c>
      <c r="K28" s="34"/>
      <c r="L28" s="109" t="str">
        <f t="shared" si="0"/>
        <v>Non-conformité</v>
      </c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</row>
    <row r="29" spans="1:32" s="18" customFormat="1" ht="59.25" customHeight="1">
      <c r="A29" s="108">
        <v>27</v>
      </c>
      <c r="B29" s="108" t="s">
        <v>282</v>
      </c>
      <c r="C29" s="121" t="s">
        <v>890</v>
      </c>
      <c r="D29" s="121">
        <v>45396211</v>
      </c>
      <c r="E29" s="34"/>
      <c r="F29" s="34"/>
      <c r="G29" s="34"/>
      <c r="H29" s="159" t="s">
        <v>825</v>
      </c>
      <c r="I29" s="109" t="s">
        <v>14</v>
      </c>
      <c r="J29" s="109">
        <v>11500</v>
      </c>
      <c r="K29" s="34"/>
      <c r="L29" s="109" t="str">
        <f t="shared" si="0"/>
        <v>Non-conformité</v>
      </c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</row>
    <row r="30" spans="1:32" s="18" customFormat="1" ht="59.25" customHeight="1">
      <c r="A30" s="108">
        <v>28</v>
      </c>
      <c r="B30" s="108" t="s">
        <v>282</v>
      </c>
      <c r="C30" s="121" t="s">
        <v>890</v>
      </c>
      <c r="D30" s="121">
        <v>45396210</v>
      </c>
      <c r="E30" s="34"/>
      <c r="F30" s="34"/>
      <c r="G30" s="34"/>
      <c r="H30" s="159" t="s">
        <v>826</v>
      </c>
      <c r="I30" s="109" t="s">
        <v>14</v>
      </c>
      <c r="J30" s="109">
        <v>11500</v>
      </c>
      <c r="K30" s="34"/>
      <c r="L30" s="109" t="str">
        <f t="shared" si="0"/>
        <v>Non-conformité</v>
      </c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</row>
    <row r="31" spans="1:32" s="18" customFormat="1" ht="59.25" customHeight="1">
      <c r="A31" s="108">
        <v>29</v>
      </c>
      <c r="B31" s="108" t="s">
        <v>282</v>
      </c>
      <c r="C31" s="121" t="s">
        <v>890</v>
      </c>
      <c r="D31" s="121">
        <v>45396209</v>
      </c>
      <c r="E31" s="34"/>
      <c r="F31" s="34"/>
      <c r="G31" s="34"/>
      <c r="H31" s="159" t="s">
        <v>1016</v>
      </c>
      <c r="I31" s="109" t="s">
        <v>14</v>
      </c>
      <c r="J31" s="109">
        <v>11500</v>
      </c>
      <c r="K31" s="34"/>
      <c r="L31" s="109" t="str">
        <f t="shared" si="0"/>
        <v>Non-conformité</v>
      </c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</row>
    <row r="32" spans="1:32" s="18" customFormat="1" ht="59.25" customHeight="1">
      <c r="A32" s="108">
        <v>30</v>
      </c>
      <c r="B32" s="108" t="s">
        <v>282</v>
      </c>
      <c r="C32" s="121" t="s">
        <v>890</v>
      </c>
      <c r="D32" s="121">
        <v>45396212</v>
      </c>
      <c r="E32" s="34"/>
      <c r="F32" s="34"/>
      <c r="G32" s="34"/>
      <c r="H32" s="159" t="s">
        <v>817</v>
      </c>
      <c r="I32" s="109" t="s">
        <v>14</v>
      </c>
      <c r="J32" s="109">
        <v>11500</v>
      </c>
      <c r="K32" s="34"/>
      <c r="L32" s="109" t="str">
        <f t="shared" si="0"/>
        <v>Non-conformité</v>
      </c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</row>
    <row r="33" spans="1:32" s="18" customFormat="1" ht="59.25" customHeight="1">
      <c r="A33" s="91"/>
      <c r="B33" s="91"/>
      <c r="C33" s="91"/>
      <c r="D33" s="91"/>
      <c r="E33" s="70"/>
      <c r="F33" s="70"/>
      <c r="G33" s="70"/>
      <c r="H33" s="91"/>
      <c r="I33" s="62"/>
      <c r="J33" s="62"/>
      <c r="K33" s="70"/>
      <c r="L33" s="62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</row>
    <row r="34" spans="1:6" ht="59.25" customHeight="1">
      <c r="A34" s="20" t="s">
        <v>614</v>
      </c>
      <c r="F34" s="20" t="s">
        <v>620</v>
      </c>
    </row>
    <row r="35" spans="1:7" ht="59.25" customHeight="1">
      <c r="A35" s="20" t="s">
        <v>612</v>
      </c>
      <c r="C35" s="20">
        <f>COUNT(A3:A100)</f>
        <v>30</v>
      </c>
      <c r="D35" s="48" t="s">
        <v>1033</v>
      </c>
      <c r="F35" s="20" t="s">
        <v>612</v>
      </c>
      <c r="G35" s="20">
        <f>COUNT(A3:A100)</f>
        <v>30</v>
      </c>
    </row>
    <row r="36" spans="1:7" ht="59.25" customHeight="1">
      <c r="A36" s="20" t="s">
        <v>652</v>
      </c>
      <c r="C36" s="20">
        <f>COUNT(M3:M100)</f>
        <v>0</v>
      </c>
      <c r="D36" s="20" t="str">
        <f>IF((C36&gt;=ROUNDDOWN(($C$35*0.95),0)),"Conformité","Non-conformité")</f>
        <v>Non-conformité</v>
      </c>
      <c r="G36" s="20">
        <f>COUNT(W3:W100)</f>
        <v>0</v>
      </c>
    </row>
    <row r="37" spans="1:7" ht="59.25" customHeight="1">
      <c r="A37" s="20" t="s">
        <v>643</v>
      </c>
      <c r="C37" s="20">
        <f>COUNT(N3:N100)</f>
        <v>0</v>
      </c>
      <c r="D37" s="20" t="str">
        <f>IF((C37&gt;=ROUNDDOWN(($C$35*0.95),0)),"Conformité","Non-conformité")</f>
        <v>Non-conformité</v>
      </c>
      <c r="G37" s="20">
        <f>COUNT(X3:X100)</f>
        <v>0</v>
      </c>
    </row>
    <row r="38" spans="1:7" ht="59.25" customHeight="1">
      <c r="A38" s="20" t="s">
        <v>644</v>
      </c>
      <c r="C38" s="20">
        <f>COUNT(O3:O100)</f>
        <v>0</v>
      </c>
      <c r="D38" s="20" t="str">
        <f>IF((C38&gt;=ROUNDDOWN(($C$35*0.95),0)),"Conformité","Non-conformité")</f>
        <v>Non-conformité</v>
      </c>
      <c r="G38" s="20">
        <f>COUNT(Y3:Y100)</f>
        <v>0</v>
      </c>
    </row>
    <row r="39" spans="1:7" ht="59.25" customHeight="1">
      <c r="A39" s="20" t="s">
        <v>645</v>
      </c>
      <c r="C39" s="20">
        <f>COUNT(P3:P100)</f>
        <v>0</v>
      </c>
      <c r="D39" s="191" t="str">
        <f aca="true" t="shared" si="1" ref="D39:D45">IF((C39&gt;=ROUNDDOWN(($C$35*0.95),0)),"Conformité","Non-conformité")</f>
        <v>Non-conformité</v>
      </c>
      <c r="G39" s="20">
        <f>COUNT(Z3:Z100)</f>
        <v>0</v>
      </c>
    </row>
    <row r="40" spans="1:7" ht="59.25" customHeight="1">
      <c r="A40" s="20" t="s">
        <v>646</v>
      </c>
      <c r="C40" s="20">
        <f>COUNT(Q3:Q100)</f>
        <v>0</v>
      </c>
      <c r="D40" s="191" t="str">
        <f t="shared" si="1"/>
        <v>Non-conformité</v>
      </c>
      <c r="G40" s="20">
        <f>COUNT(AA3:AA100)</f>
        <v>0</v>
      </c>
    </row>
    <row r="41" spans="1:7" ht="59.25" customHeight="1">
      <c r="A41" s="20" t="s">
        <v>647</v>
      </c>
      <c r="C41" s="20">
        <f>COUNT(R3:R100)</f>
        <v>0</v>
      </c>
      <c r="D41" s="191" t="str">
        <f t="shared" si="1"/>
        <v>Non-conformité</v>
      </c>
      <c r="G41" s="20">
        <f>COUNT(AB3:AB100)</f>
        <v>0</v>
      </c>
    </row>
    <row r="42" spans="1:7" ht="59.25" customHeight="1">
      <c r="A42" s="20" t="s">
        <v>648</v>
      </c>
      <c r="C42" s="20">
        <f>COUNT(S3:S100)</f>
        <v>0</v>
      </c>
      <c r="D42" s="191" t="str">
        <f t="shared" si="1"/>
        <v>Non-conformité</v>
      </c>
      <c r="G42" s="20">
        <f>COUNT(AC3:AC100)</f>
        <v>0</v>
      </c>
    </row>
    <row r="43" spans="1:7" ht="59.25" customHeight="1">
      <c r="A43" s="20" t="s">
        <v>649</v>
      </c>
      <c r="C43" s="20">
        <f>COUNT(T3:T100)</f>
        <v>0</v>
      </c>
      <c r="D43" s="191" t="str">
        <f t="shared" si="1"/>
        <v>Non-conformité</v>
      </c>
      <c r="G43" s="20">
        <f>COUNT(AD10:AD100)</f>
        <v>0</v>
      </c>
    </row>
    <row r="44" spans="1:7" ht="59.25" customHeight="1">
      <c r="A44" s="20" t="s">
        <v>650</v>
      </c>
      <c r="C44" s="20">
        <f>COUNT(U3:U100)</f>
        <v>0</v>
      </c>
      <c r="D44" s="191" t="str">
        <f t="shared" si="1"/>
        <v>Non-conformité</v>
      </c>
      <c r="G44" s="20">
        <f>COUNT(AE3:AE100)</f>
        <v>0</v>
      </c>
    </row>
    <row r="45" spans="1:7" ht="59.25" customHeight="1">
      <c r="A45" s="20" t="s">
        <v>651</v>
      </c>
      <c r="C45" s="20">
        <f>COUNT(V3:V100)</f>
        <v>0</v>
      </c>
      <c r="D45" s="191" t="str">
        <f t="shared" si="1"/>
        <v>Non-conformité</v>
      </c>
      <c r="G45" s="20">
        <f>COUNT(AF3:AF100)</f>
        <v>0</v>
      </c>
    </row>
  </sheetData>
  <sheetProtection password="C4E5" sheet="1"/>
  <conditionalFormatting sqref="E3:G33 M3:AF33 K3:K33">
    <cfRule type="expression" priority="5" dxfId="1" stopIfTrue="1">
      <formula>OR(ISNUMBER(E3),ISTEXT(E3))</formula>
    </cfRule>
    <cfRule type="expression" priority="6" dxfId="0" stopIfTrue="1">
      <formula>ISBLANK(E3)</formula>
    </cfRule>
  </conditionalFormatting>
  <dataValidations count="1">
    <dataValidation type="list" allowBlank="1" showInputMessage="1" showErrorMessage="1" sqref="K3:K33">
      <formula1>Evaluation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scale="20" r:id="rId1"/>
  <headerFooter>
    <oddHeader>&amp;C&amp;A</oddHeader>
    <oddFooter>&amp;Lrévisée le: &amp;D&amp;CPage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77"/>
  <sheetViews>
    <sheetView zoomScalePageLayoutView="0" workbookViewId="0" topLeftCell="G60">
      <selection activeCell="H3" activeCellId="2" sqref="F70 A3:D64 H3:J64"/>
    </sheetView>
  </sheetViews>
  <sheetFormatPr defaultColWidth="9.140625" defaultRowHeight="59.25" customHeight="1"/>
  <cols>
    <col min="1" max="1" width="12.421875" style="20" customWidth="1"/>
    <col min="2" max="2" width="15.140625" style="20" customWidth="1"/>
    <col min="3" max="3" width="40.00390625" style="20" customWidth="1"/>
    <col min="4" max="4" width="14.00390625" style="20" customWidth="1"/>
    <col min="5" max="7" width="29.140625" style="20" customWidth="1"/>
    <col min="8" max="8" width="78.8515625" style="20" customWidth="1"/>
    <col min="9" max="9" width="23.7109375" style="20" customWidth="1"/>
    <col min="10" max="10" width="28.140625" style="20" customWidth="1"/>
    <col min="11" max="11" width="25.57421875" style="20" customWidth="1"/>
    <col min="12" max="12" width="36.57421875" style="20" customWidth="1"/>
    <col min="13" max="32" width="17.140625" style="20" customWidth="1"/>
    <col min="33" max="16384" width="9.140625" style="20" customWidth="1"/>
  </cols>
  <sheetData>
    <row r="1" spans="1:32" s="10" customFormat="1" ht="33" customHeight="1">
      <c r="A1" s="22" t="s">
        <v>615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 t="s">
        <v>420</v>
      </c>
      <c r="N1" s="23"/>
      <c r="O1" s="23"/>
      <c r="P1" s="23"/>
      <c r="Q1" s="23"/>
      <c r="R1" s="23"/>
      <c r="S1" s="23"/>
      <c r="T1" s="23"/>
      <c r="U1" s="23"/>
      <c r="V1" s="23"/>
      <c r="W1" s="24" t="s">
        <v>421</v>
      </c>
      <c r="X1" s="24"/>
      <c r="Y1" s="24"/>
      <c r="Z1" s="24"/>
      <c r="AA1" s="24"/>
      <c r="AB1" s="24"/>
      <c r="AC1" s="24"/>
      <c r="AD1" s="24"/>
      <c r="AE1" s="24"/>
      <c r="AF1" s="24"/>
    </row>
    <row r="2" spans="1:32" s="14" customFormat="1" ht="94.5" customHeight="1">
      <c r="A2" s="11" t="s">
        <v>411</v>
      </c>
      <c r="B2" s="11" t="s">
        <v>412</v>
      </c>
      <c r="C2" s="11" t="s">
        <v>413</v>
      </c>
      <c r="D2" s="11" t="s">
        <v>414</v>
      </c>
      <c r="E2" s="11" t="s">
        <v>617</v>
      </c>
      <c r="F2" s="11" t="s">
        <v>618</v>
      </c>
      <c r="G2" s="11" t="s">
        <v>619</v>
      </c>
      <c r="H2" s="11" t="s">
        <v>415</v>
      </c>
      <c r="I2" s="11" t="s">
        <v>416</v>
      </c>
      <c r="J2" s="11" t="s">
        <v>417</v>
      </c>
      <c r="K2" s="11" t="s">
        <v>418</v>
      </c>
      <c r="L2" s="11" t="s">
        <v>419</v>
      </c>
      <c r="M2" s="12" t="s">
        <v>632</v>
      </c>
      <c r="N2" s="12" t="s">
        <v>633</v>
      </c>
      <c r="O2" s="12" t="s">
        <v>634</v>
      </c>
      <c r="P2" s="12" t="s">
        <v>635</v>
      </c>
      <c r="Q2" s="12" t="s">
        <v>636</v>
      </c>
      <c r="R2" s="12" t="s">
        <v>637</v>
      </c>
      <c r="S2" s="12" t="s">
        <v>638</v>
      </c>
      <c r="T2" s="12" t="s">
        <v>639</v>
      </c>
      <c r="U2" s="12" t="s">
        <v>640</v>
      </c>
      <c r="V2" s="12" t="s">
        <v>616</v>
      </c>
      <c r="W2" s="13" t="s">
        <v>632</v>
      </c>
      <c r="X2" s="13" t="s">
        <v>633</v>
      </c>
      <c r="Y2" s="13" t="s">
        <v>634</v>
      </c>
      <c r="Z2" s="13" t="s">
        <v>635</v>
      </c>
      <c r="AA2" s="13" t="s">
        <v>636</v>
      </c>
      <c r="AB2" s="13" t="s">
        <v>637</v>
      </c>
      <c r="AC2" s="13" t="s">
        <v>641</v>
      </c>
      <c r="AD2" s="13" t="s">
        <v>422</v>
      </c>
      <c r="AE2" s="13" t="s">
        <v>423</v>
      </c>
      <c r="AF2" s="13" t="s">
        <v>616</v>
      </c>
    </row>
    <row r="3" spans="1:32" s="18" customFormat="1" ht="59.25" customHeight="1">
      <c r="A3" s="15">
        <v>1</v>
      </c>
      <c r="B3" s="15" t="s">
        <v>289</v>
      </c>
      <c r="C3" s="15" t="s">
        <v>290</v>
      </c>
      <c r="D3" s="15">
        <v>744406628</v>
      </c>
      <c r="E3" s="16"/>
      <c r="F3" s="16"/>
      <c r="G3" s="16"/>
      <c r="H3" s="15" t="s">
        <v>572</v>
      </c>
      <c r="I3" s="17" t="s">
        <v>3</v>
      </c>
      <c r="J3" s="17">
        <v>20000</v>
      </c>
      <c r="K3" s="16"/>
      <c r="L3" s="17" t="str">
        <f aca="true" t="shared" si="0" ref="L3:L34">IF(K3&gt;=J3,"Conformité","Non-conformité")</f>
        <v>Non-conformité</v>
      </c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</row>
    <row r="4" spans="1:32" s="18" customFormat="1" ht="59.25" customHeight="1">
      <c r="A4" s="15">
        <v>2</v>
      </c>
      <c r="B4" s="15" t="s">
        <v>289</v>
      </c>
      <c r="C4" s="15" t="s">
        <v>291</v>
      </c>
      <c r="D4" s="25">
        <v>885531</v>
      </c>
      <c r="E4" s="16"/>
      <c r="F4" s="16"/>
      <c r="G4" s="16"/>
      <c r="H4" s="25" t="s">
        <v>572</v>
      </c>
      <c r="I4" s="17" t="s">
        <v>3</v>
      </c>
      <c r="J4" s="19">
        <v>7000</v>
      </c>
      <c r="K4" s="16"/>
      <c r="L4" s="17" t="str">
        <f t="shared" si="0"/>
        <v>Non-conformité</v>
      </c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</row>
    <row r="5" spans="1:32" s="18" customFormat="1" ht="59.25" customHeight="1">
      <c r="A5" s="15">
        <v>3</v>
      </c>
      <c r="B5" s="15" t="s">
        <v>289</v>
      </c>
      <c r="C5" s="15" t="s">
        <v>292</v>
      </c>
      <c r="D5" s="15">
        <v>888442</v>
      </c>
      <c r="E5" s="16"/>
      <c r="F5" s="16"/>
      <c r="G5" s="16"/>
      <c r="H5" s="15" t="s">
        <v>572</v>
      </c>
      <c r="I5" s="17" t="s">
        <v>14</v>
      </c>
      <c r="J5" s="17">
        <v>24000</v>
      </c>
      <c r="K5" s="16"/>
      <c r="L5" s="17" t="str">
        <f t="shared" si="0"/>
        <v>Non-conformité</v>
      </c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</row>
    <row r="6" spans="1:32" s="18" customFormat="1" ht="59.25" customHeight="1">
      <c r="A6" s="15">
        <v>4</v>
      </c>
      <c r="B6" s="15" t="s">
        <v>289</v>
      </c>
      <c r="C6" s="15" t="s">
        <v>292</v>
      </c>
      <c r="D6" s="15">
        <v>888445</v>
      </c>
      <c r="E6" s="16"/>
      <c r="F6" s="16"/>
      <c r="G6" s="16"/>
      <c r="H6" s="15" t="s">
        <v>573</v>
      </c>
      <c r="I6" s="17" t="s">
        <v>14</v>
      </c>
      <c r="J6" s="17">
        <v>10000</v>
      </c>
      <c r="K6" s="16"/>
      <c r="L6" s="17" t="str">
        <f t="shared" si="0"/>
        <v>Non-conformité</v>
      </c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</row>
    <row r="7" spans="1:32" s="18" customFormat="1" ht="59.25" customHeight="1">
      <c r="A7" s="195">
        <v>5</v>
      </c>
      <c r="B7" s="15" t="s">
        <v>289</v>
      </c>
      <c r="C7" s="15" t="s">
        <v>292</v>
      </c>
      <c r="D7" s="15">
        <v>888444</v>
      </c>
      <c r="E7" s="16"/>
      <c r="F7" s="16"/>
      <c r="G7" s="16"/>
      <c r="H7" s="15" t="s">
        <v>575</v>
      </c>
      <c r="I7" s="17" t="s">
        <v>14</v>
      </c>
      <c r="J7" s="17">
        <v>10000</v>
      </c>
      <c r="K7" s="16"/>
      <c r="L7" s="17" t="str">
        <f t="shared" si="0"/>
        <v>Non-conformité</v>
      </c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</row>
    <row r="8" spans="1:32" s="18" customFormat="1" ht="59.25" customHeight="1">
      <c r="A8" s="195">
        <v>6</v>
      </c>
      <c r="B8" s="15" t="s">
        <v>289</v>
      </c>
      <c r="C8" s="15" t="s">
        <v>292</v>
      </c>
      <c r="D8" s="15">
        <v>888443</v>
      </c>
      <c r="E8" s="16"/>
      <c r="F8" s="16"/>
      <c r="G8" s="16"/>
      <c r="H8" s="15" t="s">
        <v>574</v>
      </c>
      <c r="I8" s="17" t="s">
        <v>14</v>
      </c>
      <c r="J8" s="17">
        <v>10000</v>
      </c>
      <c r="K8" s="16"/>
      <c r="L8" s="17" t="str">
        <f t="shared" si="0"/>
        <v>Non-conformité</v>
      </c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</row>
    <row r="9" spans="1:32" s="18" customFormat="1" ht="59.25" customHeight="1">
      <c r="A9" s="195">
        <v>7</v>
      </c>
      <c r="B9" s="15" t="s">
        <v>289</v>
      </c>
      <c r="C9" s="15" t="s">
        <v>293</v>
      </c>
      <c r="D9" s="15">
        <v>888636</v>
      </c>
      <c r="E9" s="16"/>
      <c r="F9" s="16"/>
      <c r="G9" s="16"/>
      <c r="H9" s="15" t="s">
        <v>572</v>
      </c>
      <c r="I9" s="17" t="s">
        <v>14</v>
      </c>
      <c r="J9" s="17">
        <v>20000</v>
      </c>
      <c r="K9" s="16"/>
      <c r="L9" s="17" t="str">
        <f t="shared" si="0"/>
        <v>Non-conformité</v>
      </c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</row>
    <row r="10" spans="1:32" s="18" customFormat="1" ht="59.25" customHeight="1">
      <c r="A10" s="195">
        <v>8</v>
      </c>
      <c r="B10" s="15" t="s">
        <v>289</v>
      </c>
      <c r="C10" s="15" t="s">
        <v>293</v>
      </c>
      <c r="D10" s="15">
        <v>888637</v>
      </c>
      <c r="E10" s="16"/>
      <c r="F10" s="16"/>
      <c r="G10" s="16"/>
      <c r="H10" s="15" t="s">
        <v>574</v>
      </c>
      <c r="I10" s="17" t="s">
        <v>14</v>
      </c>
      <c r="J10" s="17">
        <v>15000</v>
      </c>
      <c r="K10" s="16"/>
      <c r="L10" s="17" t="str">
        <f t="shared" si="0"/>
        <v>Non-conformité</v>
      </c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</row>
    <row r="11" spans="1:32" s="18" customFormat="1" ht="59.25" customHeight="1">
      <c r="A11" s="195">
        <v>9</v>
      </c>
      <c r="B11" s="15" t="s">
        <v>289</v>
      </c>
      <c r="C11" s="15" t="s">
        <v>293</v>
      </c>
      <c r="D11" s="15">
        <v>888638</v>
      </c>
      <c r="E11" s="16"/>
      <c r="F11" s="16"/>
      <c r="G11" s="16"/>
      <c r="H11" s="15" t="s">
        <v>575</v>
      </c>
      <c r="I11" s="17" t="s">
        <v>14</v>
      </c>
      <c r="J11" s="17">
        <v>15000</v>
      </c>
      <c r="K11" s="16"/>
      <c r="L11" s="17" t="str">
        <f t="shared" si="0"/>
        <v>Non-conformité</v>
      </c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</row>
    <row r="12" spans="1:32" s="18" customFormat="1" ht="59.25" customHeight="1">
      <c r="A12" s="195">
        <v>10</v>
      </c>
      <c r="B12" s="15" t="s">
        <v>289</v>
      </c>
      <c r="C12" s="15" t="s">
        <v>293</v>
      </c>
      <c r="D12" s="15">
        <v>888639</v>
      </c>
      <c r="E12" s="16"/>
      <c r="F12" s="16"/>
      <c r="G12" s="16"/>
      <c r="H12" s="15" t="s">
        <v>576</v>
      </c>
      <c r="I12" s="17" t="s">
        <v>14</v>
      </c>
      <c r="J12" s="17">
        <v>15000</v>
      </c>
      <c r="K12" s="16"/>
      <c r="L12" s="17" t="str">
        <f t="shared" si="0"/>
        <v>Non-conformité</v>
      </c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</row>
    <row r="13" spans="1:32" s="18" customFormat="1" ht="59.25" customHeight="1">
      <c r="A13" s="195">
        <v>11</v>
      </c>
      <c r="B13" s="15" t="s">
        <v>289</v>
      </c>
      <c r="C13" s="15" t="s">
        <v>294</v>
      </c>
      <c r="D13" s="15">
        <v>841276</v>
      </c>
      <c r="E13" s="16"/>
      <c r="F13" s="16"/>
      <c r="G13" s="16"/>
      <c r="H13" s="15" t="s">
        <v>572</v>
      </c>
      <c r="I13" s="17" t="s">
        <v>14</v>
      </c>
      <c r="J13" s="17">
        <v>20000</v>
      </c>
      <c r="K13" s="16"/>
      <c r="L13" s="17" t="str">
        <f t="shared" si="0"/>
        <v>Non-conformité</v>
      </c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</row>
    <row r="14" spans="1:32" s="18" customFormat="1" ht="59.25" customHeight="1">
      <c r="A14" s="195">
        <v>12</v>
      </c>
      <c r="B14" s="15" t="s">
        <v>289</v>
      </c>
      <c r="C14" s="15" t="s">
        <v>294</v>
      </c>
      <c r="D14" s="15">
        <v>841278</v>
      </c>
      <c r="E14" s="16"/>
      <c r="F14" s="16"/>
      <c r="G14" s="16"/>
      <c r="H14" s="15" t="s">
        <v>575</v>
      </c>
      <c r="I14" s="17" t="s">
        <v>14</v>
      </c>
      <c r="J14" s="17">
        <v>15000</v>
      </c>
      <c r="K14" s="16"/>
      <c r="L14" s="17" t="str">
        <f t="shared" si="0"/>
        <v>Non-conformité</v>
      </c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</row>
    <row r="15" spans="1:32" s="18" customFormat="1" ht="59.25" customHeight="1">
      <c r="A15" s="195">
        <v>13</v>
      </c>
      <c r="B15" s="15" t="s">
        <v>289</v>
      </c>
      <c r="C15" s="15" t="s">
        <v>294</v>
      </c>
      <c r="D15" s="15">
        <v>841277</v>
      </c>
      <c r="E15" s="16"/>
      <c r="F15" s="16"/>
      <c r="G15" s="16"/>
      <c r="H15" s="15" t="s">
        <v>574</v>
      </c>
      <c r="I15" s="17" t="s">
        <v>14</v>
      </c>
      <c r="J15" s="17">
        <v>15000</v>
      </c>
      <c r="K15" s="16"/>
      <c r="L15" s="17" t="str">
        <f t="shared" si="0"/>
        <v>Non-conformité</v>
      </c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</row>
    <row r="16" spans="1:32" s="18" customFormat="1" ht="59.25" customHeight="1">
      <c r="A16" s="195">
        <v>14</v>
      </c>
      <c r="B16" s="15" t="s">
        <v>289</v>
      </c>
      <c r="C16" s="15" t="s">
        <v>294</v>
      </c>
      <c r="D16" s="15">
        <v>841279</v>
      </c>
      <c r="E16" s="16"/>
      <c r="F16" s="16"/>
      <c r="G16" s="16"/>
      <c r="H16" s="15" t="s">
        <v>573</v>
      </c>
      <c r="I16" s="17" t="s">
        <v>14</v>
      </c>
      <c r="J16" s="17">
        <v>15000</v>
      </c>
      <c r="K16" s="16"/>
      <c r="L16" s="17" t="str">
        <f t="shared" si="0"/>
        <v>Non-conformité</v>
      </c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</row>
    <row r="17" spans="1:32" s="18" customFormat="1" ht="59.25" customHeight="1">
      <c r="A17" s="195">
        <v>15</v>
      </c>
      <c r="B17" s="15" t="s">
        <v>289</v>
      </c>
      <c r="C17" s="15" t="s">
        <v>295</v>
      </c>
      <c r="D17" s="15">
        <v>841295</v>
      </c>
      <c r="E17" s="16"/>
      <c r="F17" s="16"/>
      <c r="G17" s="16"/>
      <c r="H17" s="15" t="s">
        <v>572</v>
      </c>
      <c r="I17" s="17" t="s">
        <v>14</v>
      </c>
      <c r="J17" s="17">
        <v>10000</v>
      </c>
      <c r="K17" s="16"/>
      <c r="L17" s="17" t="str">
        <f t="shared" si="0"/>
        <v>Non-conformité</v>
      </c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</row>
    <row r="18" spans="1:32" s="18" customFormat="1" ht="59.25" customHeight="1">
      <c r="A18" s="195">
        <v>16</v>
      </c>
      <c r="B18" s="15" t="s">
        <v>289</v>
      </c>
      <c r="C18" s="15" t="s">
        <v>295</v>
      </c>
      <c r="D18" s="15">
        <v>841297</v>
      </c>
      <c r="E18" s="16"/>
      <c r="F18" s="16"/>
      <c r="G18" s="16"/>
      <c r="H18" s="15" t="s">
        <v>575</v>
      </c>
      <c r="I18" s="17" t="s">
        <v>14</v>
      </c>
      <c r="J18" s="17">
        <v>10000</v>
      </c>
      <c r="K18" s="16"/>
      <c r="L18" s="17" t="str">
        <f t="shared" si="0"/>
        <v>Non-conformité</v>
      </c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</row>
    <row r="19" spans="1:32" s="18" customFormat="1" ht="59.25" customHeight="1">
      <c r="A19" s="195">
        <v>17</v>
      </c>
      <c r="B19" s="15" t="s">
        <v>289</v>
      </c>
      <c r="C19" s="15" t="s">
        <v>295</v>
      </c>
      <c r="D19" s="15">
        <v>841298</v>
      </c>
      <c r="E19" s="16"/>
      <c r="F19" s="16"/>
      <c r="G19" s="16"/>
      <c r="H19" s="15" t="s">
        <v>574</v>
      </c>
      <c r="I19" s="17" t="s">
        <v>14</v>
      </c>
      <c r="J19" s="17">
        <v>10000</v>
      </c>
      <c r="K19" s="16"/>
      <c r="L19" s="17" t="str">
        <f t="shared" si="0"/>
        <v>Non-conformité</v>
      </c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</row>
    <row r="20" spans="1:32" s="18" customFormat="1" ht="59.25" customHeight="1">
      <c r="A20" s="195">
        <v>18</v>
      </c>
      <c r="B20" s="15" t="s">
        <v>289</v>
      </c>
      <c r="C20" s="15" t="s">
        <v>295</v>
      </c>
      <c r="D20" s="15">
        <v>841296</v>
      </c>
      <c r="E20" s="16"/>
      <c r="F20" s="16"/>
      <c r="G20" s="16"/>
      <c r="H20" s="15" t="s">
        <v>573</v>
      </c>
      <c r="I20" s="17" t="s">
        <v>14</v>
      </c>
      <c r="J20" s="17">
        <v>10000</v>
      </c>
      <c r="K20" s="16"/>
      <c r="L20" s="17" t="str">
        <f t="shared" si="0"/>
        <v>Non-conformité</v>
      </c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</row>
    <row r="21" spans="1:32" s="18" customFormat="1" ht="59.25" customHeight="1">
      <c r="A21" s="195">
        <v>19</v>
      </c>
      <c r="B21" s="15" t="s">
        <v>289</v>
      </c>
      <c r="C21" s="15" t="s">
        <v>296</v>
      </c>
      <c r="D21" s="15">
        <v>888308</v>
      </c>
      <c r="E21" s="16"/>
      <c r="F21" s="16"/>
      <c r="G21" s="16"/>
      <c r="H21" s="15" t="s">
        <v>424</v>
      </c>
      <c r="I21" s="17" t="s">
        <v>14</v>
      </c>
      <c r="J21" s="17">
        <v>15000</v>
      </c>
      <c r="K21" s="16"/>
      <c r="L21" s="17" t="str">
        <f t="shared" si="0"/>
        <v>Non-conformité</v>
      </c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</row>
    <row r="22" spans="1:32" s="18" customFormat="1" ht="59.25" customHeight="1">
      <c r="A22" s="195">
        <v>20</v>
      </c>
      <c r="B22" s="15" t="s">
        <v>289</v>
      </c>
      <c r="C22" s="15" t="s">
        <v>296</v>
      </c>
      <c r="D22" s="15">
        <v>888309</v>
      </c>
      <c r="E22" s="16"/>
      <c r="F22" s="16"/>
      <c r="G22" s="16"/>
      <c r="H22" s="15" t="s">
        <v>427</v>
      </c>
      <c r="I22" s="17" t="s">
        <v>14</v>
      </c>
      <c r="J22" s="17">
        <v>15000</v>
      </c>
      <c r="K22" s="16"/>
      <c r="L22" s="17" t="str">
        <f t="shared" si="0"/>
        <v>Non-conformité</v>
      </c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</row>
    <row r="23" spans="1:32" s="18" customFormat="1" ht="59.25" customHeight="1">
      <c r="A23" s="195">
        <v>21</v>
      </c>
      <c r="B23" s="15" t="s">
        <v>289</v>
      </c>
      <c r="C23" s="15" t="s">
        <v>296</v>
      </c>
      <c r="D23" s="15">
        <v>888310</v>
      </c>
      <c r="E23" s="16"/>
      <c r="F23" s="16"/>
      <c r="G23" s="16"/>
      <c r="H23" s="15" t="s">
        <v>426</v>
      </c>
      <c r="I23" s="17" t="s">
        <v>14</v>
      </c>
      <c r="J23" s="17">
        <v>15000</v>
      </c>
      <c r="K23" s="16"/>
      <c r="L23" s="17" t="str">
        <f t="shared" si="0"/>
        <v>Non-conformité</v>
      </c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</row>
    <row r="24" spans="1:32" s="18" customFormat="1" ht="59.25" customHeight="1">
      <c r="A24" s="195">
        <v>22</v>
      </c>
      <c r="B24" s="15" t="s">
        <v>289</v>
      </c>
      <c r="C24" s="15" t="s">
        <v>296</v>
      </c>
      <c r="D24" s="15">
        <v>888311</v>
      </c>
      <c r="E24" s="16"/>
      <c r="F24" s="16"/>
      <c r="G24" s="16"/>
      <c r="H24" s="15" t="s">
        <v>425</v>
      </c>
      <c r="I24" s="17" t="s">
        <v>14</v>
      </c>
      <c r="J24" s="17">
        <v>15000</v>
      </c>
      <c r="K24" s="16"/>
      <c r="L24" s="17" t="str">
        <f t="shared" si="0"/>
        <v>Non-conformité</v>
      </c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</row>
    <row r="25" spans="1:32" s="18" customFormat="1" ht="59.25" customHeight="1">
      <c r="A25" s="195">
        <v>23</v>
      </c>
      <c r="B25" s="15" t="s">
        <v>289</v>
      </c>
      <c r="C25" s="195" t="s">
        <v>1101</v>
      </c>
      <c r="D25" s="25">
        <v>821106</v>
      </c>
      <c r="E25" s="16"/>
      <c r="F25" s="16"/>
      <c r="G25" s="16"/>
      <c r="H25" s="25" t="s">
        <v>627</v>
      </c>
      <c r="I25" s="19" t="s">
        <v>14</v>
      </c>
      <c r="J25" s="19">
        <v>21000</v>
      </c>
      <c r="K25" s="16"/>
      <c r="L25" s="17" t="str">
        <f t="shared" si="0"/>
        <v>Non-conformité</v>
      </c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</row>
    <row r="26" spans="1:32" s="18" customFormat="1" ht="59.25" customHeight="1">
      <c r="A26" s="195">
        <v>24</v>
      </c>
      <c r="B26" s="15" t="s">
        <v>289</v>
      </c>
      <c r="C26" s="195" t="s">
        <v>1101</v>
      </c>
      <c r="D26" s="25">
        <v>821107</v>
      </c>
      <c r="E26" s="16"/>
      <c r="F26" s="16"/>
      <c r="G26" s="16"/>
      <c r="H26" s="25" t="s">
        <v>628</v>
      </c>
      <c r="I26" s="19" t="s">
        <v>14</v>
      </c>
      <c r="J26" s="19">
        <v>21000</v>
      </c>
      <c r="K26" s="16"/>
      <c r="L26" s="17" t="str">
        <f t="shared" si="0"/>
        <v>Non-conformité</v>
      </c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</row>
    <row r="27" spans="1:32" s="18" customFormat="1" ht="59.25" customHeight="1">
      <c r="A27" s="195">
        <v>25</v>
      </c>
      <c r="B27" s="15" t="s">
        <v>289</v>
      </c>
      <c r="C27" s="195" t="s">
        <v>1101</v>
      </c>
      <c r="D27" s="25">
        <v>821108</v>
      </c>
      <c r="E27" s="16"/>
      <c r="F27" s="16"/>
      <c r="G27" s="16"/>
      <c r="H27" s="25" t="s">
        <v>629</v>
      </c>
      <c r="I27" s="19" t="s">
        <v>14</v>
      </c>
      <c r="J27" s="19">
        <v>21000</v>
      </c>
      <c r="K27" s="16"/>
      <c r="L27" s="17" t="str">
        <f t="shared" si="0"/>
        <v>Non-conformité</v>
      </c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</row>
    <row r="28" spans="1:32" s="18" customFormat="1" ht="59.25" customHeight="1">
      <c r="A28" s="195">
        <v>26</v>
      </c>
      <c r="B28" s="15" t="s">
        <v>289</v>
      </c>
      <c r="C28" s="195" t="s">
        <v>1101</v>
      </c>
      <c r="D28" s="25">
        <v>821105</v>
      </c>
      <c r="E28" s="16"/>
      <c r="F28" s="16"/>
      <c r="G28" s="16"/>
      <c r="H28" s="25" t="s">
        <v>631</v>
      </c>
      <c r="I28" s="19" t="s">
        <v>14</v>
      </c>
      <c r="J28" s="19">
        <v>24000</v>
      </c>
      <c r="K28" s="16"/>
      <c r="L28" s="17" t="str">
        <f t="shared" si="0"/>
        <v>Non-conformité</v>
      </c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</row>
    <row r="29" spans="1:32" s="18" customFormat="1" ht="59.25" customHeight="1">
      <c r="A29" s="195">
        <v>27</v>
      </c>
      <c r="B29" s="15" t="s">
        <v>289</v>
      </c>
      <c r="C29" s="15" t="s">
        <v>297</v>
      </c>
      <c r="D29" s="25">
        <v>406997</v>
      </c>
      <c r="E29" s="16"/>
      <c r="F29" s="16"/>
      <c r="G29" s="16"/>
      <c r="H29" s="25" t="s">
        <v>572</v>
      </c>
      <c r="I29" s="17" t="s">
        <v>3</v>
      </c>
      <c r="J29" s="19">
        <v>15000</v>
      </c>
      <c r="K29" s="16"/>
      <c r="L29" s="17" t="str">
        <f t="shared" si="0"/>
        <v>Non-conformité</v>
      </c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</row>
    <row r="30" spans="1:32" s="18" customFormat="1" ht="59.25" customHeight="1">
      <c r="A30" s="195">
        <v>28</v>
      </c>
      <c r="B30" s="15" t="s">
        <v>289</v>
      </c>
      <c r="C30" s="15" t="s">
        <v>298</v>
      </c>
      <c r="D30" s="15">
        <v>885247</v>
      </c>
      <c r="E30" s="16"/>
      <c r="F30" s="16"/>
      <c r="G30" s="16"/>
      <c r="H30" s="15" t="s">
        <v>572</v>
      </c>
      <c r="I30" s="17" t="s">
        <v>3</v>
      </c>
      <c r="J30" s="17">
        <v>23000</v>
      </c>
      <c r="K30" s="16"/>
      <c r="L30" s="17" t="str">
        <f t="shared" si="0"/>
        <v>Non-conformité</v>
      </c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</row>
    <row r="31" spans="1:32" s="18" customFormat="1" ht="59.25" customHeight="1">
      <c r="A31" s="195">
        <v>29</v>
      </c>
      <c r="B31" s="15" t="s">
        <v>289</v>
      </c>
      <c r="C31" s="28" t="s">
        <v>1102</v>
      </c>
      <c r="D31" s="25">
        <v>820076</v>
      </c>
      <c r="E31" s="16"/>
      <c r="F31" s="16"/>
      <c r="G31" s="16"/>
      <c r="H31" s="25" t="s">
        <v>572</v>
      </c>
      <c r="I31" s="17" t="s">
        <v>3</v>
      </c>
      <c r="J31" s="19">
        <v>36000</v>
      </c>
      <c r="K31" s="16"/>
      <c r="L31" s="17" t="str">
        <f t="shared" si="0"/>
        <v>Non-conformité</v>
      </c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</row>
    <row r="32" spans="1:32" s="18" customFormat="1" ht="59.25" customHeight="1">
      <c r="A32" s="195">
        <v>30</v>
      </c>
      <c r="B32" s="15" t="s">
        <v>289</v>
      </c>
      <c r="C32" s="15" t="s">
        <v>299</v>
      </c>
      <c r="D32" s="15">
        <v>821026</v>
      </c>
      <c r="E32" s="16"/>
      <c r="F32" s="16"/>
      <c r="G32" s="16"/>
      <c r="H32" s="15" t="s">
        <v>572</v>
      </c>
      <c r="I32" s="17" t="s">
        <v>14</v>
      </c>
      <c r="J32" s="17">
        <v>20000</v>
      </c>
      <c r="K32" s="16"/>
      <c r="L32" s="17" t="str">
        <f t="shared" si="0"/>
        <v>Non-conformité</v>
      </c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</row>
    <row r="33" spans="1:32" s="18" customFormat="1" ht="59.25" customHeight="1">
      <c r="A33" s="195">
        <v>31</v>
      </c>
      <c r="B33" s="15" t="s">
        <v>289</v>
      </c>
      <c r="C33" s="15" t="s">
        <v>299</v>
      </c>
      <c r="D33" s="15">
        <v>821029</v>
      </c>
      <c r="E33" s="16"/>
      <c r="F33" s="16"/>
      <c r="G33" s="16"/>
      <c r="H33" s="15" t="s">
        <v>573</v>
      </c>
      <c r="I33" s="17" t="s">
        <v>14</v>
      </c>
      <c r="J33" s="17">
        <v>15000</v>
      </c>
      <c r="K33" s="16"/>
      <c r="L33" s="17" t="str">
        <f t="shared" si="0"/>
        <v>Non-conformité</v>
      </c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</row>
    <row r="34" spans="1:32" s="18" customFormat="1" ht="59.25" customHeight="1">
      <c r="A34" s="195">
        <v>32</v>
      </c>
      <c r="B34" s="15" t="s">
        <v>289</v>
      </c>
      <c r="C34" s="15" t="s">
        <v>299</v>
      </c>
      <c r="D34" s="15">
        <v>7821028</v>
      </c>
      <c r="E34" s="16"/>
      <c r="F34" s="16"/>
      <c r="G34" s="16"/>
      <c r="H34" s="15" t="s">
        <v>575</v>
      </c>
      <c r="I34" s="17" t="s">
        <v>14</v>
      </c>
      <c r="J34" s="17">
        <v>15000</v>
      </c>
      <c r="K34" s="16"/>
      <c r="L34" s="17" t="str">
        <f t="shared" si="0"/>
        <v>Non-conformité</v>
      </c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</row>
    <row r="35" spans="1:32" s="18" customFormat="1" ht="59.25" customHeight="1">
      <c r="A35" s="195">
        <v>33</v>
      </c>
      <c r="B35" s="15" t="s">
        <v>289</v>
      </c>
      <c r="C35" s="15" t="s">
        <v>299</v>
      </c>
      <c r="D35" s="15">
        <v>821027</v>
      </c>
      <c r="E35" s="16"/>
      <c r="F35" s="16"/>
      <c r="G35" s="16"/>
      <c r="H35" s="15" t="s">
        <v>574</v>
      </c>
      <c r="I35" s="17" t="s">
        <v>14</v>
      </c>
      <c r="J35" s="17">
        <v>15000</v>
      </c>
      <c r="K35" s="16"/>
      <c r="L35" s="17" t="str">
        <f aca="true" t="shared" si="1" ref="L35:L59">IF(K35&gt;=J35,"Conformité","Non-conformité")</f>
        <v>Non-conformité</v>
      </c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</row>
    <row r="36" spans="1:32" s="18" customFormat="1" ht="59.25" customHeight="1">
      <c r="A36" s="195">
        <v>34</v>
      </c>
      <c r="B36" s="15" t="s">
        <v>289</v>
      </c>
      <c r="C36" s="15" t="s">
        <v>300</v>
      </c>
      <c r="D36" s="15">
        <v>400942</v>
      </c>
      <c r="E36" s="16"/>
      <c r="F36" s="16"/>
      <c r="G36" s="16"/>
      <c r="H36" s="15" t="s">
        <v>572</v>
      </c>
      <c r="I36" s="17" t="s">
        <v>3</v>
      </c>
      <c r="J36" s="17">
        <v>15000</v>
      </c>
      <c r="K36" s="16"/>
      <c r="L36" s="17" t="str">
        <f t="shared" si="1"/>
        <v>Non-conformité</v>
      </c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</row>
    <row r="37" spans="1:32" s="18" customFormat="1" ht="59.25" customHeight="1">
      <c r="A37" s="195">
        <v>35</v>
      </c>
      <c r="B37" s="15" t="s">
        <v>289</v>
      </c>
      <c r="C37" s="195" t="s">
        <v>1103</v>
      </c>
      <c r="D37" s="15">
        <v>406683</v>
      </c>
      <c r="E37" s="16"/>
      <c r="F37" s="16"/>
      <c r="G37" s="16"/>
      <c r="H37" s="15" t="s">
        <v>572</v>
      </c>
      <c r="I37" s="17" t="s">
        <v>3</v>
      </c>
      <c r="J37" s="17">
        <v>25000</v>
      </c>
      <c r="K37" s="16"/>
      <c r="L37" s="17" t="str">
        <f t="shared" si="1"/>
        <v>Non-conformité</v>
      </c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</row>
    <row r="38" spans="1:32" s="18" customFormat="1" ht="59.25" customHeight="1">
      <c r="A38" s="195">
        <v>36</v>
      </c>
      <c r="B38" s="15" t="s">
        <v>289</v>
      </c>
      <c r="C38" s="15" t="s">
        <v>301</v>
      </c>
      <c r="D38" s="15">
        <v>821117</v>
      </c>
      <c r="E38" s="16"/>
      <c r="F38" s="16"/>
      <c r="G38" s="16"/>
      <c r="H38" s="15" t="s">
        <v>572</v>
      </c>
      <c r="I38" s="15" t="s">
        <v>14</v>
      </c>
      <c r="J38" s="15">
        <v>25500</v>
      </c>
      <c r="K38" s="16"/>
      <c r="L38" s="17" t="str">
        <f t="shared" si="1"/>
        <v>Non-conformité</v>
      </c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</row>
    <row r="39" spans="1:32" s="18" customFormat="1" ht="59.25" customHeight="1">
      <c r="A39" s="195">
        <v>37</v>
      </c>
      <c r="B39" s="15" t="s">
        <v>289</v>
      </c>
      <c r="C39" s="15" t="s">
        <v>301</v>
      </c>
      <c r="D39" s="15">
        <v>821120</v>
      </c>
      <c r="E39" s="16"/>
      <c r="F39" s="16"/>
      <c r="G39" s="16"/>
      <c r="H39" s="15" t="s">
        <v>573</v>
      </c>
      <c r="I39" s="15" t="s">
        <v>14</v>
      </c>
      <c r="J39" s="15">
        <v>27000</v>
      </c>
      <c r="K39" s="16"/>
      <c r="L39" s="17" t="str">
        <f t="shared" si="1"/>
        <v>Non-conformité</v>
      </c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</row>
    <row r="40" spans="1:32" s="18" customFormat="1" ht="59.25" customHeight="1">
      <c r="A40" s="195">
        <v>38</v>
      </c>
      <c r="B40" s="15" t="s">
        <v>289</v>
      </c>
      <c r="C40" s="15" t="s">
        <v>301</v>
      </c>
      <c r="D40" s="15">
        <v>821119</v>
      </c>
      <c r="E40" s="16"/>
      <c r="F40" s="16"/>
      <c r="G40" s="16"/>
      <c r="H40" s="15" t="s">
        <v>575</v>
      </c>
      <c r="I40" s="15" t="s">
        <v>14</v>
      </c>
      <c r="J40" s="15">
        <v>27000</v>
      </c>
      <c r="K40" s="16"/>
      <c r="L40" s="17" t="str">
        <f t="shared" si="1"/>
        <v>Non-conformité</v>
      </c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</row>
    <row r="41" spans="1:32" s="18" customFormat="1" ht="59.25" customHeight="1">
      <c r="A41" s="195">
        <v>39</v>
      </c>
      <c r="B41" s="15" t="s">
        <v>289</v>
      </c>
      <c r="C41" s="15" t="s">
        <v>301</v>
      </c>
      <c r="D41" s="15">
        <v>821118</v>
      </c>
      <c r="E41" s="16"/>
      <c r="F41" s="16"/>
      <c r="G41" s="16"/>
      <c r="H41" s="15" t="s">
        <v>574</v>
      </c>
      <c r="I41" s="15" t="s">
        <v>14</v>
      </c>
      <c r="J41" s="15">
        <v>27000</v>
      </c>
      <c r="K41" s="16"/>
      <c r="L41" s="17" t="str">
        <f t="shared" si="1"/>
        <v>Non-conformité</v>
      </c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</row>
    <row r="42" spans="1:32" s="18" customFormat="1" ht="59.25" customHeight="1">
      <c r="A42" s="195">
        <v>40</v>
      </c>
      <c r="B42" s="113" t="s">
        <v>289</v>
      </c>
      <c r="C42" s="111" t="s">
        <v>828</v>
      </c>
      <c r="D42" s="110">
        <v>402809</v>
      </c>
      <c r="E42" s="34"/>
      <c r="F42" s="34"/>
      <c r="G42" s="34"/>
      <c r="H42" s="182" t="s">
        <v>1054</v>
      </c>
      <c r="I42" s="113" t="s">
        <v>3</v>
      </c>
      <c r="J42" s="113">
        <v>15000</v>
      </c>
      <c r="K42" s="34"/>
      <c r="L42" s="114" t="str">
        <f t="shared" si="1"/>
        <v>Non-conformité</v>
      </c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</row>
    <row r="43" spans="1:32" s="18" customFormat="1" ht="59.25" customHeight="1">
      <c r="A43" s="195">
        <v>41</v>
      </c>
      <c r="B43" s="113" t="s">
        <v>289</v>
      </c>
      <c r="C43" s="185" t="s">
        <v>829</v>
      </c>
      <c r="D43" s="110">
        <v>406344</v>
      </c>
      <c r="E43" s="34"/>
      <c r="F43" s="34"/>
      <c r="G43" s="34"/>
      <c r="H43" s="182" t="s">
        <v>1055</v>
      </c>
      <c r="I43" s="113" t="s">
        <v>14</v>
      </c>
      <c r="J43" s="113">
        <v>2500</v>
      </c>
      <c r="K43" s="34"/>
      <c r="L43" s="114" t="str">
        <f t="shared" si="1"/>
        <v>Non-conformité</v>
      </c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</row>
    <row r="44" spans="1:32" s="18" customFormat="1" ht="59.25" customHeight="1">
      <c r="A44" s="195">
        <v>42</v>
      </c>
      <c r="B44" s="113" t="s">
        <v>289</v>
      </c>
      <c r="C44" s="185" t="s">
        <v>829</v>
      </c>
      <c r="D44" s="183">
        <v>406345</v>
      </c>
      <c r="E44" s="34"/>
      <c r="F44" s="34"/>
      <c r="G44" s="34"/>
      <c r="H44" s="184" t="s">
        <v>832</v>
      </c>
      <c r="I44" s="113" t="s">
        <v>14</v>
      </c>
      <c r="J44" s="113">
        <v>2500</v>
      </c>
      <c r="K44" s="34"/>
      <c r="L44" s="114" t="str">
        <f t="shared" si="1"/>
        <v>Non-conformité</v>
      </c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</row>
    <row r="45" spans="1:32" s="18" customFormat="1" ht="59.25" customHeight="1">
      <c r="A45" s="195">
        <v>43</v>
      </c>
      <c r="B45" s="113" t="s">
        <v>289</v>
      </c>
      <c r="C45" s="185" t="s">
        <v>829</v>
      </c>
      <c r="D45" s="183">
        <v>406346</v>
      </c>
      <c r="E45" s="34"/>
      <c r="F45" s="34"/>
      <c r="G45" s="34"/>
      <c r="H45" s="184" t="s">
        <v>833</v>
      </c>
      <c r="I45" s="113" t="s">
        <v>14</v>
      </c>
      <c r="J45" s="113">
        <v>2500</v>
      </c>
      <c r="K45" s="34"/>
      <c r="L45" s="114" t="str">
        <f t="shared" si="1"/>
        <v>Non-conformité</v>
      </c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</row>
    <row r="46" spans="1:32" s="18" customFormat="1" ht="59.25" customHeight="1">
      <c r="A46" s="195">
        <v>44</v>
      </c>
      <c r="B46" s="113" t="s">
        <v>289</v>
      </c>
      <c r="C46" s="185" t="s">
        <v>829</v>
      </c>
      <c r="D46" s="183">
        <v>406347</v>
      </c>
      <c r="E46" s="34"/>
      <c r="F46" s="34"/>
      <c r="G46" s="34"/>
      <c r="H46" s="184" t="s">
        <v>834</v>
      </c>
      <c r="I46" s="113" t="s">
        <v>14</v>
      </c>
      <c r="J46" s="113">
        <v>2500</v>
      </c>
      <c r="K46" s="34"/>
      <c r="L46" s="114" t="str">
        <f t="shared" si="1"/>
        <v>Non-conformité</v>
      </c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</row>
    <row r="47" spans="1:32" s="18" customFormat="1" ht="59.25" customHeight="1">
      <c r="A47" s="195">
        <v>45</v>
      </c>
      <c r="B47" s="113" t="s">
        <v>289</v>
      </c>
      <c r="C47" s="185" t="s">
        <v>829</v>
      </c>
      <c r="D47" s="183">
        <v>406475</v>
      </c>
      <c r="E47" s="34"/>
      <c r="F47" s="34"/>
      <c r="G47" s="34"/>
      <c r="H47" s="184" t="s">
        <v>835</v>
      </c>
      <c r="I47" s="113" t="s">
        <v>14</v>
      </c>
      <c r="J47" s="113">
        <v>6500</v>
      </c>
      <c r="K47" s="34"/>
      <c r="L47" s="114" t="str">
        <f t="shared" si="1"/>
        <v>Non-conformité</v>
      </c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</row>
    <row r="48" spans="1:32" s="18" customFormat="1" ht="59.25" customHeight="1">
      <c r="A48" s="195">
        <v>46</v>
      </c>
      <c r="B48" s="113" t="s">
        <v>289</v>
      </c>
      <c r="C48" s="185" t="s">
        <v>829</v>
      </c>
      <c r="D48" s="183">
        <v>406476</v>
      </c>
      <c r="E48" s="34"/>
      <c r="F48" s="34"/>
      <c r="G48" s="34"/>
      <c r="H48" s="184" t="s">
        <v>836</v>
      </c>
      <c r="I48" s="113" t="s">
        <v>14</v>
      </c>
      <c r="J48" s="113">
        <v>6000</v>
      </c>
      <c r="K48" s="34"/>
      <c r="L48" s="114" t="str">
        <f t="shared" si="1"/>
        <v>Non-conformité</v>
      </c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</row>
    <row r="49" spans="1:32" s="18" customFormat="1" ht="59.25" customHeight="1">
      <c r="A49" s="195">
        <v>47</v>
      </c>
      <c r="B49" s="113" t="s">
        <v>289</v>
      </c>
      <c r="C49" s="185" t="s">
        <v>829</v>
      </c>
      <c r="D49" s="183">
        <v>406477</v>
      </c>
      <c r="E49" s="34"/>
      <c r="F49" s="34"/>
      <c r="G49" s="34"/>
      <c r="H49" s="186" t="s">
        <v>934</v>
      </c>
      <c r="I49" s="113" t="s">
        <v>14</v>
      </c>
      <c r="J49" s="113">
        <v>6000</v>
      </c>
      <c r="K49" s="34"/>
      <c r="L49" s="114" t="str">
        <f t="shared" si="1"/>
        <v>Non-conformité</v>
      </c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</row>
    <row r="50" spans="1:32" s="18" customFormat="1" ht="59.25" customHeight="1">
      <c r="A50" s="195">
        <v>48</v>
      </c>
      <c r="B50" s="113" t="s">
        <v>289</v>
      </c>
      <c r="C50" s="111" t="s">
        <v>829</v>
      </c>
      <c r="D50" s="183">
        <v>406478</v>
      </c>
      <c r="E50" s="34"/>
      <c r="F50" s="34"/>
      <c r="G50" s="34"/>
      <c r="H50" s="183" t="s">
        <v>837</v>
      </c>
      <c r="I50" s="113" t="s">
        <v>14</v>
      </c>
      <c r="J50" s="113">
        <v>6000</v>
      </c>
      <c r="K50" s="34"/>
      <c r="L50" s="114" t="str">
        <f t="shared" si="1"/>
        <v>Non-conformité</v>
      </c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</row>
    <row r="51" spans="1:32" s="18" customFormat="1" ht="59.25" customHeight="1">
      <c r="A51" s="195">
        <v>49</v>
      </c>
      <c r="B51" s="113" t="s">
        <v>289</v>
      </c>
      <c r="C51" s="183" t="s">
        <v>301</v>
      </c>
      <c r="D51" s="183">
        <v>821181</v>
      </c>
      <c r="E51" s="34"/>
      <c r="F51" s="34"/>
      <c r="G51" s="34"/>
      <c r="H51" s="184" t="s">
        <v>838</v>
      </c>
      <c r="I51" s="113" t="s">
        <v>14</v>
      </c>
      <c r="J51" s="113">
        <v>23500</v>
      </c>
      <c r="K51" s="34"/>
      <c r="L51" s="114" t="str">
        <f t="shared" si="1"/>
        <v>Non-conformité</v>
      </c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</row>
    <row r="52" spans="1:32" s="18" customFormat="1" ht="59.25" customHeight="1">
      <c r="A52" s="195">
        <v>50</v>
      </c>
      <c r="B52" s="113" t="s">
        <v>289</v>
      </c>
      <c r="C52" s="183" t="s">
        <v>301</v>
      </c>
      <c r="D52" s="183">
        <v>821182</v>
      </c>
      <c r="E52" s="34"/>
      <c r="F52" s="34"/>
      <c r="G52" s="34"/>
      <c r="H52" s="184" t="s">
        <v>839</v>
      </c>
      <c r="I52" s="113" t="s">
        <v>14</v>
      </c>
      <c r="J52" s="113">
        <v>27000</v>
      </c>
      <c r="K52" s="34"/>
      <c r="L52" s="114" t="str">
        <f t="shared" si="1"/>
        <v>Non-conformité</v>
      </c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</row>
    <row r="53" spans="1:32" s="18" customFormat="1" ht="59.25" customHeight="1">
      <c r="A53" s="195">
        <v>51</v>
      </c>
      <c r="B53" s="113" t="s">
        <v>289</v>
      </c>
      <c r="C53" s="183" t="s">
        <v>301</v>
      </c>
      <c r="D53" s="183">
        <v>821183</v>
      </c>
      <c r="E53" s="34"/>
      <c r="F53" s="34"/>
      <c r="G53" s="34"/>
      <c r="H53" s="182" t="s">
        <v>840</v>
      </c>
      <c r="I53" s="113" t="s">
        <v>14</v>
      </c>
      <c r="J53" s="113">
        <v>27000</v>
      </c>
      <c r="K53" s="34"/>
      <c r="L53" s="114" t="str">
        <f t="shared" si="1"/>
        <v>Non-conformité</v>
      </c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</row>
    <row r="54" spans="1:32" s="18" customFormat="1" ht="59.25" customHeight="1">
      <c r="A54" s="195">
        <v>52</v>
      </c>
      <c r="B54" s="113" t="s">
        <v>289</v>
      </c>
      <c r="C54" s="183" t="s">
        <v>301</v>
      </c>
      <c r="D54" s="183">
        <v>821184</v>
      </c>
      <c r="E54" s="34"/>
      <c r="F54" s="34"/>
      <c r="G54" s="34"/>
      <c r="H54" s="184" t="s">
        <v>841</v>
      </c>
      <c r="I54" s="113" t="s">
        <v>14</v>
      </c>
      <c r="J54" s="113">
        <v>27000</v>
      </c>
      <c r="K54" s="34"/>
      <c r="L54" s="114" t="str">
        <f t="shared" si="1"/>
        <v>Non-conformité</v>
      </c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</row>
    <row r="55" spans="1:32" s="18" customFormat="1" ht="59.25" customHeight="1">
      <c r="A55" s="195">
        <v>53</v>
      </c>
      <c r="B55" s="113" t="s">
        <v>289</v>
      </c>
      <c r="C55" s="183" t="s">
        <v>842</v>
      </c>
      <c r="D55" s="183">
        <v>841714</v>
      </c>
      <c r="E55" s="34"/>
      <c r="F55" s="34"/>
      <c r="G55" s="34"/>
      <c r="H55" s="184" t="s">
        <v>823</v>
      </c>
      <c r="I55" s="183" t="s">
        <v>3</v>
      </c>
      <c r="J55" s="113">
        <v>8000</v>
      </c>
      <c r="K55" s="34"/>
      <c r="L55" s="114" t="str">
        <f t="shared" si="1"/>
        <v>Non-conformité</v>
      </c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</row>
    <row r="56" spans="1:32" s="18" customFormat="1" ht="59.25" customHeight="1">
      <c r="A56" s="195">
        <v>54</v>
      </c>
      <c r="B56" s="113" t="s">
        <v>289</v>
      </c>
      <c r="C56" s="183" t="s">
        <v>843</v>
      </c>
      <c r="D56" s="183">
        <v>841724</v>
      </c>
      <c r="E56" s="34"/>
      <c r="F56" s="34"/>
      <c r="G56" s="34"/>
      <c r="H56" s="182" t="s">
        <v>1055</v>
      </c>
      <c r="I56" s="183" t="s">
        <v>14</v>
      </c>
      <c r="J56" s="113">
        <v>10000</v>
      </c>
      <c r="K56" s="34"/>
      <c r="L56" s="114" t="str">
        <f t="shared" si="1"/>
        <v>Non-conformité</v>
      </c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</row>
    <row r="57" spans="1:32" s="18" customFormat="1" ht="59.25" customHeight="1">
      <c r="A57" s="195">
        <v>55</v>
      </c>
      <c r="B57" s="113" t="s">
        <v>289</v>
      </c>
      <c r="C57" s="183" t="s">
        <v>843</v>
      </c>
      <c r="D57" s="183">
        <v>841725</v>
      </c>
      <c r="E57" s="34"/>
      <c r="F57" s="34"/>
      <c r="G57" s="34"/>
      <c r="H57" s="184" t="s">
        <v>845</v>
      </c>
      <c r="I57" s="183" t="s">
        <v>14</v>
      </c>
      <c r="J57" s="113">
        <v>10000</v>
      </c>
      <c r="K57" s="34"/>
      <c r="L57" s="114" t="str">
        <f t="shared" si="1"/>
        <v>Non-conformité</v>
      </c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</row>
    <row r="58" spans="1:32" s="18" customFormat="1" ht="59.25" customHeight="1">
      <c r="A58" s="195">
        <v>56</v>
      </c>
      <c r="B58" s="113" t="s">
        <v>289</v>
      </c>
      <c r="C58" s="183" t="s">
        <v>843</v>
      </c>
      <c r="D58" s="183">
        <v>841726</v>
      </c>
      <c r="E58" s="34"/>
      <c r="F58" s="34"/>
      <c r="G58" s="34"/>
      <c r="H58" s="184" t="s">
        <v>846</v>
      </c>
      <c r="I58" s="113" t="s">
        <v>14</v>
      </c>
      <c r="J58" s="113">
        <v>10000</v>
      </c>
      <c r="K58" s="34"/>
      <c r="L58" s="114" t="str">
        <f t="shared" si="1"/>
        <v>Non-conformité</v>
      </c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</row>
    <row r="59" spans="1:32" s="18" customFormat="1" ht="59.25" customHeight="1">
      <c r="A59" s="195">
        <v>57</v>
      </c>
      <c r="B59" s="113" t="s">
        <v>289</v>
      </c>
      <c r="C59" s="183" t="s">
        <v>843</v>
      </c>
      <c r="D59" s="183">
        <v>841727</v>
      </c>
      <c r="E59" s="34"/>
      <c r="F59" s="34"/>
      <c r="G59" s="34"/>
      <c r="H59" s="182" t="s">
        <v>847</v>
      </c>
      <c r="I59" s="113" t="s">
        <v>14</v>
      </c>
      <c r="J59" s="113">
        <v>10000</v>
      </c>
      <c r="K59" s="34"/>
      <c r="L59" s="114" t="str">
        <f t="shared" si="1"/>
        <v>Non-conformité</v>
      </c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</row>
    <row r="60" spans="1:32" s="18" customFormat="1" ht="59.25" customHeight="1">
      <c r="A60" s="195">
        <v>58</v>
      </c>
      <c r="B60" s="113" t="s">
        <v>289</v>
      </c>
      <c r="C60" s="183" t="s">
        <v>848</v>
      </c>
      <c r="D60" s="112">
        <v>841337</v>
      </c>
      <c r="E60" s="34"/>
      <c r="F60" s="34"/>
      <c r="G60" s="34"/>
      <c r="H60" s="182" t="s">
        <v>849</v>
      </c>
      <c r="I60" s="183" t="s">
        <v>3</v>
      </c>
      <c r="J60" s="113">
        <v>11000</v>
      </c>
      <c r="K60" s="34"/>
      <c r="L60" s="114" t="str">
        <f>IF(K60&gt;=J60,"Conformité","Non-conformité")</f>
        <v>Non-conformité</v>
      </c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</row>
    <row r="61" spans="1:32" s="187" customFormat="1" ht="59.25" customHeight="1">
      <c r="A61" s="195">
        <v>59</v>
      </c>
      <c r="B61" s="188" t="s">
        <v>289</v>
      </c>
      <c r="C61" s="188" t="s">
        <v>1056</v>
      </c>
      <c r="D61" s="188">
        <v>841621</v>
      </c>
      <c r="E61" s="189"/>
      <c r="F61" s="189"/>
      <c r="G61" s="189"/>
      <c r="H61" s="186" t="s">
        <v>1057</v>
      </c>
      <c r="I61" s="188" t="s">
        <v>14</v>
      </c>
      <c r="J61" s="188">
        <v>12000</v>
      </c>
      <c r="K61" s="189"/>
      <c r="L61" s="190" t="str">
        <f>IF(K61&gt;=J61,"Conformité","Non-conformité")</f>
        <v>Non-conformité</v>
      </c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</row>
    <row r="62" spans="1:32" s="187" customFormat="1" ht="59.25" customHeight="1">
      <c r="A62" s="195">
        <v>60</v>
      </c>
      <c r="B62" s="188" t="s">
        <v>289</v>
      </c>
      <c r="C62" s="188" t="s">
        <v>1056</v>
      </c>
      <c r="D62" s="188">
        <v>841591</v>
      </c>
      <c r="E62" s="189"/>
      <c r="F62" s="189"/>
      <c r="G62" s="189"/>
      <c r="H62" s="186" t="s">
        <v>1058</v>
      </c>
      <c r="I62" s="188" t="s">
        <v>14</v>
      </c>
      <c r="J62" s="188">
        <v>4000</v>
      </c>
      <c r="K62" s="189"/>
      <c r="L62" s="190" t="str">
        <f>IF(K62&gt;=J62,"Conformité","Non-conformité")</f>
        <v>Non-conformité</v>
      </c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</row>
    <row r="63" spans="1:32" s="187" customFormat="1" ht="59.25" customHeight="1">
      <c r="A63" s="195">
        <v>61</v>
      </c>
      <c r="B63" s="188" t="s">
        <v>289</v>
      </c>
      <c r="C63" s="188" t="s">
        <v>1056</v>
      </c>
      <c r="D63" s="188">
        <v>841592</v>
      </c>
      <c r="E63" s="189"/>
      <c r="F63" s="189"/>
      <c r="G63" s="189"/>
      <c r="H63" s="186" t="s">
        <v>1059</v>
      </c>
      <c r="I63" s="188" t="s">
        <v>14</v>
      </c>
      <c r="J63" s="188">
        <v>4000</v>
      </c>
      <c r="K63" s="189"/>
      <c r="L63" s="190" t="str">
        <f>IF(K63&gt;=J63,"Conformité","Non-conformité")</f>
        <v>Non-conformité</v>
      </c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</row>
    <row r="64" spans="1:32" s="187" customFormat="1" ht="59.25" customHeight="1">
      <c r="A64" s="195">
        <v>62</v>
      </c>
      <c r="B64" s="188" t="s">
        <v>289</v>
      </c>
      <c r="C64" s="188" t="s">
        <v>1056</v>
      </c>
      <c r="D64" s="188">
        <v>841593</v>
      </c>
      <c r="E64" s="189"/>
      <c r="F64" s="189"/>
      <c r="G64" s="189"/>
      <c r="H64" s="186" t="s">
        <v>1060</v>
      </c>
      <c r="I64" s="188" t="s">
        <v>14</v>
      </c>
      <c r="J64" s="188">
        <v>4000</v>
      </c>
      <c r="K64" s="189"/>
      <c r="L64" s="190" t="str">
        <f>IF(K64&gt;=J64,"Conformité","Non-conformité")</f>
        <v>Non-conformité</v>
      </c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</row>
    <row r="66" spans="1:6" ht="59.25" customHeight="1">
      <c r="A66" s="20" t="s">
        <v>614</v>
      </c>
      <c r="F66" s="20" t="s">
        <v>620</v>
      </c>
    </row>
    <row r="67" spans="1:7" ht="59.25" customHeight="1">
      <c r="A67" s="20" t="s">
        <v>612</v>
      </c>
      <c r="C67" s="20">
        <f>COUNT(A3:A95)</f>
        <v>62</v>
      </c>
      <c r="D67" s="191" t="s">
        <v>1104</v>
      </c>
      <c r="F67" s="20" t="s">
        <v>612</v>
      </c>
      <c r="G67" s="20">
        <f>COUNT(A3:A95)</f>
        <v>62</v>
      </c>
    </row>
    <row r="68" spans="1:7" ht="59.25" customHeight="1">
      <c r="A68" s="20" t="s">
        <v>652</v>
      </c>
      <c r="C68" s="20">
        <f>COUNT(M3:M95)</f>
        <v>0</v>
      </c>
      <c r="D68" s="20" t="str">
        <f>IF((C68&gt;=ROUNDDOWN(($C$67*0.95),0)),"Conformité","Non-conformité")</f>
        <v>Non-conformité</v>
      </c>
      <c r="G68" s="20">
        <f>COUNT(W3:W95)</f>
        <v>0</v>
      </c>
    </row>
    <row r="69" spans="1:7" ht="59.25" customHeight="1">
      <c r="A69" s="20" t="s">
        <v>643</v>
      </c>
      <c r="C69" s="20">
        <f>COUNT(N3:N95)</f>
        <v>0</v>
      </c>
      <c r="D69" s="20" t="str">
        <f>IF((C69&gt;=ROUNDDOWN(($C$67*0.95),0)),"Conformité","Non-conformité")</f>
        <v>Non-conformité</v>
      </c>
      <c r="G69" s="20">
        <f>COUNT(X3:X95)</f>
        <v>0</v>
      </c>
    </row>
    <row r="70" spans="1:7" ht="59.25" customHeight="1">
      <c r="A70" s="20" t="s">
        <v>644</v>
      </c>
      <c r="C70" s="20">
        <f>COUNT(O3:O95)</f>
        <v>0</v>
      </c>
      <c r="D70" s="20" t="str">
        <f>IF((C70&gt;=ROUNDDOWN(($C$67*0.95),0)),"Conformité","Non-conformité")</f>
        <v>Non-conformité</v>
      </c>
      <c r="G70" s="20">
        <f>COUNT(Y3:Y95)</f>
        <v>0</v>
      </c>
    </row>
    <row r="71" spans="1:7" ht="59.25" customHeight="1">
      <c r="A71" s="20" t="s">
        <v>645</v>
      </c>
      <c r="C71" s="20">
        <f>COUNT(P3:P95)</f>
        <v>0</v>
      </c>
      <c r="D71" s="191" t="str">
        <f aca="true" t="shared" si="2" ref="D71:D77">IF((C71&gt;=ROUNDDOWN(($C$67*0.95),0)),"Conformité","Non-conformité")</f>
        <v>Non-conformité</v>
      </c>
      <c r="G71" s="20">
        <f>COUNT(Z3:Z95)</f>
        <v>0</v>
      </c>
    </row>
    <row r="72" spans="1:7" ht="59.25" customHeight="1">
      <c r="A72" s="20" t="s">
        <v>646</v>
      </c>
      <c r="C72" s="20">
        <f>COUNT(Q3:Q95)</f>
        <v>0</v>
      </c>
      <c r="D72" s="191" t="str">
        <f t="shared" si="2"/>
        <v>Non-conformité</v>
      </c>
      <c r="G72" s="20">
        <f>COUNT(AA3:AA95)</f>
        <v>0</v>
      </c>
    </row>
    <row r="73" spans="1:7" ht="59.25" customHeight="1">
      <c r="A73" s="20" t="s">
        <v>647</v>
      </c>
      <c r="C73" s="20">
        <f>COUNT(R3:R95)</f>
        <v>0</v>
      </c>
      <c r="D73" s="191" t="str">
        <f t="shared" si="2"/>
        <v>Non-conformité</v>
      </c>
      <c r="G73" s="20">
        <f>COUNT(AB3:AB95)</f>
        <v>0</v>
      </c>
    </row>
    <row r="74" spans="1:7" ht="59.25" customHeight="1">
      <c r="A74" s="20" t="s">
        <v>648</v>
      </c>
      <c r="C74" s="20">
        <f>COUNT(S3:S95)</f>
        <v>0</v>
      </c>
      <c r="D74" s="191" t="str">
        <f t="shared" si="2"/>
        <v>Non-conformité</v>
      </c>
      <c r="G74" s="20">
        <f>COUNT(AC3:AC95)</f>
        <v>0</v>
      </c>
    </row>
    <row r="75" spans="1:7" ht="59.25" customHeight="1">
      <c r="A75" s="20" t="s">
        <v>649</v>
      </c>
      <c r="C75" s="20">
        <f>COUNT(T3:T95)</f>
        <v>0</v>
      </c>
      <c r="D75" s="191" t="str">
        <f t="shared" si="2"/>
        <v>Non-conformité</v>
      </c>
      <c r="G75" s="20">
        <f>COUNT(AD3:AD95)</f>
        <v>0</v>
      </c>
    </row>
    <row r="76" spans="1:7" ht="59.25" customHeight="1">
      <c r="A76" s="20" t="s">
        <v>650</v>
      </c>
      <c r="C76" s="20">
        <f>COUNT(U3:U95)</f>
        <v>0</v>
      </c>
      <c r="D76" s="191" t="str">
        <f t="shared" si="2"/>
        <v>Non-conformité</v>
      </c>
      <c r="G76" s="20">
        <f>COUNT(AE3:AE95)</f>
        <v>0</v>
      </c>
    </row>
    <row r="77" spans="1:7" ht="59.25" customHeight="1">
      <c r="A77" s="20" t="s">
        <v>651</v>
      </c>
      <c r="C77" s="20">
        <f>COUNT(V3:V95)</f>
        <v>0</v>
      </c>
      <c r="D77" s="191" t="str">
        <f t="shared" si="2"/>
        <v>Non-conformité</v>
      </c>
      <c r="G77" s="20">
        <f>COUNT(AF3:AF95)</f>
        <v>0</v>
      </c>
    </row>
  </sheetData>
  <sheetProtection password="C4E5" sheet="1"/>
  <conditionalFormatting sqref="M3:AF64 K3:K64 E3:G64">
    <cfRule type="expression" priority="5" dxfId="1" stopIfTrue="1">
      <formula>OR(ISNUMBER(E3),ISTEXT(E3))</formula>
    </cfRule>
    <cfRule type="expression" priority="6" dxfId="0" stopIfTrue="1">
      <formula>ISBLANK(E3)</formula>
    </cfRule>
  </conditionalFormatting>
  <dataValidations count="1">
    <dataValidation type="list" allowBlank="1" showInputMessage="1" showErrorMessage="1" sqref="K3:K64">
      <formula1>Evaluation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3" scale="20" r:id="rId1"/>
  <headerFooter>
    <oddHeader>&amp;C&amp;A</oddHeader>
    <oddFooter>&amp;Lrévisée le: &amp;D&amp;CPage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F56"/>
  <sheetViews>
    <sheetView zoomScalePageLayoutView="0" workbookViewId="0" topLeftCell="G38">
      <selection activeCell="H3" activeCellId="2" sqref="D56 A3:D43 H3:J43"/>
    </sheetView>
  </sheetViews>
  <sheetFormatPr defaultColWidth="9.140625" defaultRowHeight="59.25" customHeight="1"/>
  <cols>
    <col min="1" max="1" width="12.8515625" style="20" customWidth="1"/>
    <col min="2" max="2" width="15.140625" style="20" customWidth="1"/>
    <col min="3" max="3" width="40.00390625" style="20" customWidth="1"/>
    <col min="4" max="4" width="14.00390625" style="20" customWidth="1"/>
    <col min="5" max="7" width="29.140625" style="20" customWidth="1"/>
    <col min="8" max="8" width="78.8515625" style="20" customWidth="1"/>
    <col min="9" max="9" width="23.7109375" style="20" customWidth="1"/>
    <col min="10" max="10" width="28.140625" style="20" customWidth="1"/>
    <col min="11" max="11" width="25.57421875" style="20" customWidth="1"/>
    <col min="12" max="12" width="36.57421875" style="20" customWidth="1"/>
    <col min="13" max="32" width="17.140625" style="20" customWidth="1"/>
    <col min="33" max="16384" width="9.140625" style="20" customWidth="1"/>
  </cols>
  <sheetData>
    <row r="1" spans="1:32" s="10" customFormat="1" ht="33" customHeight="1">
      <c r="A1" s="22" t="s">
        <v>615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 t="s">
        <v>420</v>
      </c>
      <c r="N1" s="23"/>
      <c r="O1" s="23"/>
      <c r="P1" s="23"/>
      <c r="Q1" s="23"/>
      <c r="R1" s="23"/>
      <c r="S1" s="23"/>
      <c r="T1" s="23"/>
      <c r="U1" s="23"/>
      <c r="V1" s="23"/>
      <c r="W1" s="24" t="s">
        <v>421</v>
      </c>
      <c r="X1" s="24"/>
      <c r="Y1" s="24"/>
      <c r="Z1" s="24"/>
      <c r="AA1" s="24"/>
      <c r="AB1" s="24"/>
      <c r="AC1" s="24"/>
      <c r="AD1" s="24"/>
      <c r="AE1" s="24"/>
      <c r="AF1" s="24"/>
    </row>
    <row r="2" spans="1:32" s="14" customFormat="1" ht="91.5" customHeight="1">
      <c r="A2" s="11" t="s">
        <v>411</v>
      </c>
      <c r="B2" s="11" t="s">
        <v>412</v>
      </c>
      <c r="C2" s="11" t="s">
        <v>413</v>
      </c>
      <c r="D2" s="11" t="s">
        <v>414</v>
      </c>
      <c r="E2" s="11" t="s">
        <v>617</v>
      </c>
      <c r="F2" s="11" t="s">
        <v>618</v>
      </c>
      <c r="G2" s="11" t="s">
        <v>619</v>
      </c>
      <c r="H2" s="11" t="s">
        <v>415</v>
      </c>
      <c r="I2" s="11" t="s">
        <v>416</v>
      </c>
      <c r="J2" s="11" t="s">
        <v>417</v>
      </c>
      <c r="K2" s="11" t="s">
        <v>418</v>
      </c>
      <c r="L2" s="11" t="s">
        <v>419</v>
      </c>
      <c r="M2" s="12" t="s">
        <v>632</v>
      </c>
      <c r="N2" s="12" t="s">
        <v>633</v>
      </c>
      <c r="O2" s="12" t="s">
        <v>634</v>
      </c>
      <c r="P2" s="12" t="s">
        <v>635</v>
      </c>
      <c r="Q2" s="12" t="s">
        <v>636</v>
      </c>
      <c r="R2" s="12" t="s">
        <v>637</v>
      </c>
      <c r="S2" s="12" t="s">
        <v>638</v>
      </c>
      <c r="T2" s="12" t="s">
        <v>639</v>
      </c>
      <c r="U2" s="12" t="s">
        <v>640</v>
      </c>
      <c r="V2" s="12" t="s">
        <v>616</v>
      </c>
      <c r="W2" s="13" t="s">
        <v>632</v>
      </c>
      <c r="X2" s="13" t="s">
        <v>633</v>
      </c>
      <c r="Y2" s="13" t="s">
        <v>634</v>
      </c>
      <c r="Z2" s="13" t="s">
        <v>635</v>
      </c>
      <c r="AA2" s="13" t="s">
        <v>636</v>
      </c>
      <c r="AB2" s="13" t="s">
        <v>637</v>
      </c>
      <c r="AC2" s="13" t="s">
        <v>641</v>
      </c>
      <c r="AD2" s="13" t="s">
        <v>422</v>
      </c>
      <c r="AE2" s="13" t="s">
        <v>423</v>
      </c>
      <c r="AF2" s="13" t="s">
        <v>616</v>
      </c>
    </row>
    <row r="3" spans="1:32" s="18" customFormat="1" ht="59.25" customHeight="1">
      <c r="A3" s="15">
        <v>1</v>
      </c>
      <c r="B3" s="15" t="s">
        <v>302</v>
      </c>
      <c r="C3" s="15" t="s">
        <v>303</v>
      </c>
      <c r="D3" s="15" t="s">
        <v>304</v>
      </c>
      <c r="E3" s="16"/>
      <c r="F3" s="16"/>
      <c r="G3" s="16"/>
      <c r="H3" s="15" t="s">
        <v>572</v>
      </c>
      <c r="I3" s="17" t="s">
        <v>14</v>
      </c>
      <c r="J3" s="17">
        <v>5000</v>
      </c>
      <c r="K3" s="16"/>
      <c r="L3" s="17" t="str">
        <f aca="true" t="shared" si="0" ref="L3:L43">IF(K3&gt;=J3,"Conformité","Non-conformité")</f>
        <v>Non-conformité</v>
      </c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</row>
    <row r="4" spans="1:32" s="18" customFormat="1" ht="59.25" customHeight="1">
      <c r="A4" s="15">
        <v>2</v>
      </c>
      <c r="B4" s="15" t="s">
        <v>302</v>
      </c>
      <c r="C4" s="15" t="s">
        <v>303</v>
      </c>
      <c r="D4" s="15" t="s">
        <v>305</v>
      </c>
      <c r="E4" s="16"/>
      <c r="F4" s="16"/>
      <c r="G4" s="16"/>
      <c r="H4" s="15" t="s">
        <v>573</v>
      </c>
      <c r="I4" s="17" t="s">
        <v>14</v>
      </c>
      <c r="J4" s="17">
        <v>4000</v>
      </c>
      <c r="K4" s="16"/>
      <c r="L4" s="17" t="str">
        <f t="shared" si="0"/>
        <v>Non-conformité</v>
      </c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</row>
    <row r="5" spans="1:32" s="18" customFormat="1" ht="59.25" customHeight="1">
      <c r="A5" s="15">
        <v>3</v>
      </c>
      <c r="B5" s="15" t="s">
        <v>302</v>
      </c>
      <c r="C5" s="15" t="s">
        <v>303</v>
      </c>
      <c r="D5" s="15" t="s">
        <v>306</v>
      </c>
      <c r="E5" s="16"/>
      <c r="F5" s="16"/>
      <c r="G5" s="16"/>
      <c r="H5" s="15" t="s">
        <v>575</v>
      </c>
      <c r="I5" s="17" t="s">
        <v>14</v>
      </c>
      <c r="J5" s="17">
        <v>4000</v>
      </c>
      <c r="K5" s="16"/>
      <c r="L5" s="17" t="str">
        <f t="shared" si="0"/>
        <v>Non-conformité</v>
      </c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</row>
    <row r="6" spans="1:32" s="18" customFormat="1" ht="59.25" customHeight="1">
      <c r="A6" s="195">
        <v>4</v>
      </c>
      <c r="B6" s="15" t="s">
        <v>302</v>
      </c>
      <c r="C6" s="15" t="s">
        <v>303</v>
      </c>
      <c r="D6" s="15" t="s">
        <v>307</v>
      </c>
      <c r="E6" s="16"/>
      <c r="F6" s="16"/>
      <c r="G6" s="16"/>
      <c r="H6" s="15" t="s">
        <v>574</v>
      </c>
      <c r="I6" s="17" t="s">
        <v>14</v>
      </c>
      <c r="J6" s="17">
        <v>4000</v>
      </c>
      <c r="K6" s="16"/>
      <c r="L6" s="17" t="str">
        <f t="shared" si="0"/>
        <v>Non-conformité</v>
      </c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</row>
    <row r="7" spans="1:32" s="18" customFormat="1" ht="59.25" customHeight="1">
      <c r="A7" s="195">
        <v>5</v>
      </c>
      <c r="B7" s="15" t="s">
        <v>302</v>
      </c>
      <c r="C7" s="15" t="s">
        <v>308</v>
      </c>
      <c r="D7" s="178" t="s">
        <v>1083</v>
      </c>
      <c r="E7" s="16"/>
      <c r="F7" s="16"/>
      <c r="G7" s="16"/>
      <c r="H7" s="25" t="s">
        <v>424</v>
      </c>
      <c r="I7" s="17" t="s">
        <v>3</v>
      </c>
      <c r="J7" s="19">
        <v>8000</v>
      </c>
      <c r="K7" s="16"/>
      <c r="L7" s="17" t="str">
        <f t="shared" si="0"/>
        <v>Non-conformité</v>
      </c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</row>
    <row r="8" spans="1:32" s="18" customFormat="1" ht="59.25" customHeight="1">
      <c r="A8" s="195">
        <v>6</v>
      </c>
      <c r="B8" s="15" t="s">
        <v>302</v>
      </c>
      <c r="C8" s="15" t="s">
        <v>309</v>
      </c>
      <c r="D8" s="195" t="s">
        <v>1084</v>
      </c>
      <c r="E8" s="16"/>
      <c r="F8" s="16"/>
      <c r="G8" s="16"/>
      <c r="H8" s="15" t="s">
        <v>424</v>
      </c>
      <c r="I8" s="17" t="s">
        <v>3</v>
      </c>
      <c r="J8" s="194">
        <v>10000</v>
      </c>
      <c r="K8" s="16"/>
      <c r="L8" s="17" t="str">
        <f t="shared" si="0"/>
        <v>Non-conformité</v>
      </c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</row>
    <row r="9" spans="1:32" s="18" customFormat="1" ht="59.25" customHeight="1">
      <c r="A9" s="195">
        <v>7</v>
      </c>
      <c r="B9" s="15" t="s">
        <v>302</v>
      </c>
      <c r="C9" s="15" t="s">
        <v>310</v>
      </c>
      <c r="D9" s="25" t="s">
        <v>311</v>
      </c>
      <c r="E9" s="16"/>
      <c r="F9" s="16"/>
      <c r="G9" s="16"/>
      <c r="H9" s="25" t="s">
        <v>572</v>
      </c>
      <c r="I9" s="17" t="s">
        <v>3</v>
      </c>
      <c r="J9" s="19">
        <v>12000</v>
      </c>
      <c r="K9" s="16"/>
      <c r="L9" s="17" t="str">
        <f t="shared" si="0"/>
        <v>Non-conformité</v>
      </c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</row>
    <row r="10" spans="1:32" s="18" customFormat="1" ht="59.25" customHeight="1">
      <c r="A10" s="195">
        <v>8</v>
      </c>
      <c r="B10" s="15" t="s">
        <v>302</v>
      </c>
      <c r="C10" s="15" t="s">
        <v>312</v>
      </c>
      <c r="D10" s="26" t="s">
        <v>313</v>
      </c>
      <c r="E10" s="16"/>
      <c r="F10" s="16"/>
      <c r="G10" s="16"/>
      <c r="H10" s="28" t="s">
        <v>424</v>
      </c>
      <c r="I10" s="172" t="s">
        <v>3</v>
      </c>
      <c r="J10" s="15">
        <v>10000</v>
      </c>
      <c r="K10" s="16"/>
      <c r="L10" s="17" t="str">
        <f t="shared" si="0"/>
        <v>Non-conformité</v>
      </c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</row>
    <row r="11" spans="1:32" s="187" customFormat="1" ht="59.25" customHeight="1">
      <c r="A11" s="195">
        <v>9</v>
      </c>
      <c r="B11" s="195" t="s">
        <v>302</v>
      </c>
      <c r="C11" s="195" t="s">
        <v>314</v>
      </c>
      <c r="D11" s="28" t="s">
        <v>1085</v>
      </c>
      <c r="E11" s="189"/>
      <c r="F11" s="189"/>
      <c r="G11" s="189"/>
      <c r="H11" s="28" t="s">
        <v>1086</v>
      </c>
      <c r="I11" s="195" t="s">
        <v>3</v>
      </c>
      <c r="J11" s="195">
        <v>30000</v>
      </c>
      <c r="K11" s="189"/>
      <c r="L11" s="194" t="str">
        <f t="shared" si="0"/>
        <v>Non-conformité</v>
      </c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</row>
    <row r="12" spans="1:32" s="18" customFormat="1" ht="59.25" customHeight="1">
      <c r="A12" s="195">
        <v>10</v>
      </c>
      <c r="B12" s="15" t="s">
        <v>302</v>
      </c>
      <c r="C12" s="15" t="s">
        <v>314</v>
      </c>
      <c r="D12" s="15" t="s">
        <v>315</v>
      </c>
      <c r="E12" s="16"/>
      <c r="F12" s="16"/>
      <c r="G12" s="16"/>
      <c r="H12" s="15" t="s">
        <v>577</v>
      </c>
      <c r="I12" s="17" t="s">
        <v>3</v>
      </c>
      <c r="J12" s="17">
        <v>20000</v>
      </c>
      <c r="K12" s="16"/>
      <c r="L12" s="17" t="str">
        <f t="shared" si="0"/>
        <v>Non-conformité</v>
      </c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</row>
    <row r="13" spans="1:32" s="18" customFormat="1" ht="59.25" customHeight="1">
      <c r="A13" s="195">
        <v>11</v>
      </c>
      <c r="B13" s="15" t="s">
        <v>302</v>
      </c>
      <c r="C13" s="15" t="s">
        <v>314</v>
      </c>
      <c r="D13" s="15" t="s">
        <v>316</v>
      </c>
      <c r="E13" s="16"/>
      <c r="F13" s="16"/>
      <c r="G13" s="16"/>
      <c r="H13" s="15" t="s">
        <v>424</v>
      </c>
      <c r="I13" s="17" t="s">
        <v>3</v>
      </c>
      <c r="J13" s="17">
        <v>15000</v>
      </c>
      <c r="K13" s="16"/>
      <c r="L13" s="17" t="str">
        <f t="shared" si="0"/>
        <v>Non-conformité</v>
      </c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</row>
    <row r="14" spans="1:32" s="187" customFormat="1" ht="59.25" customHeight="1">
      <c r="A14" s="195">
        <v>12</v>
      </c>
      <c r="B14" s="195" t="s">
        <v>302</v>
      </c>
      <c r="C14" s="195" t="s">
        <v>317</v>
      </c>
      <c r="D14" s="195" t="s">
        <v>1090</v>
      </c>
      <c r="E14" s="189"/>
      <c r="F14" s="189"/>
      <c r="G14" s="189"/>
      <c r="H14" s="178" t="s">
        <v>424</v>
      </c>
      <c r="I14" s="194" t="s">
        <v>3</v>
      </c>
      <c r="J14" s="194">
        <v>20000</v>
      </c>
      <c r="K14" s="189"/>
      <c r="L14" s="194" t="str">
        <f t="shared" si="0"/>
        <v>Non-conformité</v>
      </c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2" s="18" customFormat="1" ht="59.25" customHeight="1">
      <c r="A15" s="195">
        <v>13</v>
      </c>
      <c r="B15" s="15" t="s">
        <v>302</v>
      </c>
      <c r="C15" s="15" t="s">
        <v>317</v>
      </c>
      <c r="D15" s="25" t="s">
        <v>318</v>
      </c>
      <c r="E15" s="16"/>
      <c r="F15" s="16"/>
      <c r="G15" s="16"/>
      <c r="H15" s="25" t="s">
        <v>424</v>
      </c>
      <c r="I15" s="17" t="s">
        <v>3</v>
      </c>
      <c r="J15" s="19">
        <v>10000</v>
      </c>
      <c r="K15" s="16"/>
      <c r="L15" s="17" t="str">
        <f t="shared" si="0"/>
        <v>Non-conformité</v>
      </c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</row>
    <row r="16" spans="1:32" s="18" customFormat="1" ht="59.25" customHeight="1">
      <c r="A16" s="195">
        <v>14</v>
      </c>
      <c r="B16" s="15" t="s">
        <v>302</v>
      </c>
      <c r="C16" s="172" t="s">
        <v>319</v>
      </c>
      <c r="D16" s="172" t="s">
        <v>320</v>
      </c>
      <c r="E16" s="16"/>
      <c r="F16" s="16"/>
      <c r="G16" s="16"/>
      <c r="H16" s="25" t="s">
        <v>424</v>
      </c>
      <c r="I16" s="17" t="s">
        <v>3</v>
      </c>
      <c r="J16" s="19">
        <v>30000</v>
      </c>
      <c r="K16" s="16"/>
      <c r="L16" s="17" t="str">
        <f t="shared" si="0"/>
        <v>Non-conformité</v>
      </c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</row>
    <row r="17" spans="1:32" s="18" customFormat="1" ht="59.25" customHeight="1">
      <c r="A17" s="195">
        <v>15</v>
      </c>
      <c r="B17" s="15" t="s">
        <v>302</v>
      </c>
      <c r="C17" s="172" t="s">
        <v>321</v>
      </c>
      <c r="D17" s="174" t="s">
        <v>322</v>
      </c>
      <c r="E17" s="16"/>
      <c r="F17" s="16"/>
      <c r="G17" s="16"/>
      <c r="H17" s="174" t="s">
        <v>424</v>
      </c>
      <c r="I17" s="17" t="s">
        <v>3</v>
      </c>
      <c r="J17" s="19">
        <v>8000</v>
      </c>
      <c r="K17" s="16"/>
      <c r="L17" s="17" t="str">
        <f t="shared" si="0"/>
        <v>Non-conformité</v>
      </c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</row>
    <row r="18" spans="1:32" s="18" customFormat="1" ht="59.25" customHeight="1">
      <c r="A18" s="195">
        <v>16</v>
      </c>
      <c r="B18" s="15" t="s">
        <v>302</v>
      </c>
      <c r="C18" s="172" t="s">
        <v>323</v>
      </c>
      <c r="D18" s="178" t="s">
        <v>1087</v>
      </c>
      <c r="E18" s="16"/>
      <c r="F18" s="16"/>
      <c r="G18" s="16"/>
      <c r="H18" s="174" t="s">
        <v>572</v>
      </c>
      <c r="I18" s="17" t="s">
        <v>3</v>
      </c>
      <c r="J18" s="17">
        <v>10000</v>
      </c>
      <c r="K18" s="16"/>
      <c r="L18" s="17" t="str">
        <f t="shared" si="0"/>
        <v>Non-conformité</v>
      </c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</row>
    <row r="19" spans="1:32" s="18" customFormat="1" ht="59.25" customHeight="1">
      <c r="A19" s="195">
        <v>17</v>
      </c>
      <c r="B19" s="15" t="s">
        <v>302</v>
      </c>
      <c r="C19" s="195" t="s">
        <v>1105</v>
      </c>
      <c r="D19" s="172" t="s">
        <v>324</v>
      </c>
      <c r="E19" s="16"/>
      <c r="F19" s="16"/>
      <c r="G19" s="16"/>
      <c r="H19" s="174" t="s">
        <v>424</v>
      </c>
      <c r="I19" s="17" t="s">
        <v>3</v>
      </c>
      <c r="J19" s="19">
        <v>5000</v>
      </c>
      <c r="K19" s="16"/>
      <c r="L19" s="17" t="str">
        <f t="shared" si="0"/>
        <v>Non-conformité</v>
      </c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</row>
    <row r="20" spans="1:32" s="18" customFormat="1" ht="59.25" customHeight="1">
      <c r="A20" s="195">
        <v>18</v>
      </c>
      <c r="B20" s="121" t="s">
        <v>302</v>
      </c>
      <c r="C20" s="172" t="s">
        <v>325</v>
      </c>
      <c r="D20" s="174" t="s">
        <v>326</v>
      </c>
      <c r="E20" s="34"/>
      <c r="F20" s="34"/>
      <c r="G20" s="34"/>
      <c r="H20" s="174" t="s">
        <v>572</v>
      </c>
      <c r="I20" s="122" t="s">
        <v>3</v>
      </c>
      <c r="J20" s="123">
        <v>2000</v>
      </c>
      <c r="K20" s="34"/>
      <c r="L20" s="122" t="str">
        <f t="shared" si="0"/>
        <v>Non-conformité</v>
      </c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</row>
    <row r="21" spans="1:32" s="18" customFormat="1" ht="59.25" customHeight="1">
      <c r="A21" s="195">
        <v>19</v>
      </c>
      <c r="B21" s="121" t="s">
        <v>302</v>
      </c>
      <c r="C21" s="115" t="s">
        <v>319</v>
      </c>
      <c r="D21" s="174" t="s">
        <v>850</v>
      </c>
      <c r="E21" s="34"/>
      <c r="F21" s="34"/>
      <c r="G21" s="34"/>
      <c r="H21" s="171" t="s">
        <v>853</v>
      </c>
      <c r="I21" s="122" t="s">
        <v>3</v>
      </c>
      <c r="J21" s="123">
        <v>40000</v>
      </c>
      <c r="K21" s="34"/>
      <c r="L21" s="122" t="str">
        <f t="shared" si="0"/>
        <v>Non-conformité</v>
      </c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</row>
    <row r="22" spans="1:32" s="18" customFormat="1" ht="59.25" customHeight="1">
      <c r="A22" s="195">
        <v>20</v>
      </c>
      <c r="B22" s="121" t="s">
        <v>302</v>
      </c>
      <c r="C22" s="172" t="s">
        <v>1046</v>
      </c>
      <c r="D22" s="174" t="s">
        <v>851</v>
      </c>
      <c r="E22" s="34"/>
      <c r="F22" s="34"/>
      <c r="G22" s="34"/>
      <c r="H22" s="171" t="s">
        <v>1040</v>
      </c>
      <c r="I22" s="173" t="s">
        <v>3</v>
      </c>
      <c r="J22" s="123">
        <v>10000</v>
      </c>
      <c r="K22" s="34"/>
      <c r="L22" s="122" t="str">
        <f t="shared" si="0"/>
        <v>Non-conformité</v>
      </c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</row>
    <row r="23" spans="1:32" s="18" customFormat="1" ht="59.25" customHeight="1">
      <c r="A23" s="195">
        <v>21</v>
      </c>
      <c r="B23" s="121" t="s">
        <v>302</v>
      </c>
      <c r="C23" s="116" t="s">
        <v>862</v>
      </c>
      <c r="D23" s="174" t="s">
        <v>854</v>
      </c>
      <c r="E23" s="34"/>
      <c r="F23" s="34"/>
      <c r="G23" s="34"/>
      <c r="H23" s="173" t="s">
        <v>852</v>
      </c>
      <c r="I23" s="122" t="s">
        <v>14</v>
      </c>
      <c r="J23" s="123">
        <v>2000</v>
      </c>
      <c r="K23" s="34"/>
      <c r="L23" s="122" t="str">
        <f t="shared" si="0"/>
        <v>Non-conformité</v>
      </c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</row>
    <row r="24" spans="1:32" s="18" customFormat="1" ht="59.25" customHeight="1">
      <c r="A24" s="195">
        <v>22</v>
      </c>
      <c r="B24" s="121" t="s">
        <v>302</v>
      </c>
      <c r="C24" s="116" t="s">
        <v>862</v>
      </c>
      <c r="D24" s="174" t="s">
        <v>855</v>
      </c>
      <c r="E24" s="34"/>
      <c r="F24" s="34"/>
      <c r="G24" s="34"/>
      <c r="H24" s="171" t="s">
        <v>1048</v>
      </c>
      <c r="I24" s="122" t="s">
        <v>14</v>
      </c>
      <c r="J24" s="123">
        <v>1500</v>
      </c>
      <c r="K24" s="34"/>
      <c r="L24" s="122" t="str">
        <f t="shared" si="0"/>
        <v>Non-conformité</v>
      </c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</row>
    <row r="25" spans="1:32" s="18" customFormat="1" ht="59.25" customHeight="1">
      <c r="A25" s="195">
        <v>23</v>
      </c>
      <c r="B25" s="121" t="s">
        <v>302</v>
      </c>
      <c r="C25" s="116" t="s">
        <v>862</v>
      </c>
      <c r="D25" s="174" t="s">
        <v>856</v>
      </c>
      <c r="E25" s="34"/>
      <c r="F25" s="34"/>
      <c r="G25" s="34"/>
      <c r="H25" s="171" t="s">
        <v>961</v>
      </c>
      <c r="I25" s="122" t="s">
        <v>14</v>
      </c>
      <c r="J25" s="123">
        <v>1500</v>
      </c>
      <c r="K25" s="34"/>
      <c r="L25" s="122" t="str">
        <f t="shared" si="0"/>
        <v>Non-conformité</v>
      </c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</row>
    <row r="26" spans="1:32" s="18" customFormat="1" ht="59.25" customHeight="1">
      <c r="A26" s="195">
        <v>24</v>
      </c>
      <c r="B26" s="121" t="s">
        <v>302</v>
      </c>
      <c r="C26" s="116" t="s">
        <v>862</v>
      </c>
      <c r="D26" s="174" t="s">
        <v>857</v>
      </c>
      <c r="E26" s="34"/>
      <c r="F26" s="34"/>
      <c r="G26" s="34"/>
      <c r="H26" s="171" t="s">
        <v>864</v>
      </c>
      <c r="I26" s="122" t="s">
        <v>14</v>
      </c>
      <c r="J26" s="123">
        <v>1500</v>
      </c>
      <c r="K26" s="34"/>
      <c r="L26" s="122" t="str">
        <f t="shared" si="0"/>
        <v>Non-conformité</v>
      </c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</row>
    <row r="27" spans="1:32" s="18" customFormat="1" ht="59.25" customHeight="1">
      <c r="A27" s="195">
        <v>25</v>
      </c>
      <c r="B27" s="121" t="s">
        <v>302</v>
      </c>
      <c r="C27" s="116" t="s">
        <v>862</v>
      </c>
      <c r="D27" s="174" t="s">
        <v>858</v>
      </c>
      <c r="E27" s="34"/>
      <c r="F27" s="34"/>
      <c r="G27" s="34"/>
      <c r="H27" s="171" t="s">
        <v>865</v>
      </c>
      <c r="I27" s="122" t="s">
        <v>14</v>
      </c>
      <c r="J27" s="123">
        <v>6000</v>
      </c>
      <c r="K27" s="34"/>
      <c r="L27" s="122" t="str">
        <f t="shared" si="0"/>
        <v>Non-conformité</v>
      </c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</row>
    <row r="28" spans="1:32" s="18" customFormat="1" ht="59.25" customHeight="1">
      <c r="A28" s="195">
        <v>26</v>
      </c>
      <c r="B28" s="121" t="s">
        <v>302</v>
      </c>
      <c r="C28" s="116" t="s">
        <v>862</v>
      </c>
      <c r="D28" s="174" t="s">
        <v>859</v>
      </c>
      <c r="E28" s="34"/>
      <c r="F28" s="34"/>
      <c r="G28" s="34"/>
      <c r="H28" s="171" t="s">
        <v>866</v>
      </c>
      <c r="I28" s="122" t="s">
        <v>14</v>
      </c>
      <c r="J28" s="123">
        <v>3500</v>
      </c>
      <c r="K28" s="34"/>
      <c r="L28" s="122" t="str">
        <f t="shared" si="0"/>
        <v>Non-conformité</v>
      </c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</row>
    <row r="29" spans="1:32" s="18" customFormat="1" ht="59.25" customHeight="1">
      <c r="A29" s="195">
        <v>27</v>
      </c>
      <c r="B29" s="121" t="s">
        <v>302</v>
      </c>
      <c r="C29" s="116" t="s">
        <v>862</v>
      </c>
      <c r="D29" s="174" t="s">
        <v>860</v>
      </c>
      <c r="E29" s="34"/>
      <c r="F29" s="34"/>
      <c r="G29" s="34"/>
      <c r="H29" s="171" t="s">
        <v>867</v>
      </c>
      <c r="I29" s="122" t="s">
        <v>14</v>
      </c>
      <c r="J29" s="123">
        <v>3500</v>
      </c>
      <c r="K29" s="34"/>
      <c r="L29" s="122" t="str">
        <f t="shared" si="0"/>
        <v>Non-conformité</v>
      </c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</row>
    <row r="30" spans="1:32" s="18" customFormat="1" ht="59.25" customHeight="1">
      <c r="A30" s="195">
        <v>28</v>
      </c>
      <c r="B30" s="121" t="s">
        <v>302</v>
      </c>
      <c r="C30" s="172" t="s">
        <v>862</v>
      </c>
      <c r="D30" s="174" t="s">
        <v>861</v>
      </c>
      <c r="E30" s="34"/>
      <c r="F30" s="34"/>
      <c r="G30" s="34"/>
      <c r="H30" s="171" t="s">
        <v>868</v>
      </c>
      <c r="I30" s="122" t="s">
        <v>14</v>
      </c>
      <c r="J30" s="123">
        <v>3500</v>
      </c>
      <c r="K30" s="34"/>
      <c r="L30" s="122" t="str">
        <f t="shared" si="0"/>
        <v>Non-conformité</v>
      </c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</row>
    <row r="31" spans="1:32" s="18" customFormat="1" ht="59.25" customHeight="1">
      <c r="A31" s="195">
        <v>29</v>
      </c>
      <c r="B31" s="121" t="s">
        <v>302</v>
      </c>
      <c r="C31" s="117" t="s">
        <v>873</v>
      </c>
      <c r="D31" s="174" t="s">
        <v>869</v>
      </c>
      <c r="E31" s="34"/>
      <c r="F31" s="34"/>
      <c r="G31" s="34"/>
      <c r="H31" s="171" t="s">
        <v>874</v>
      </c>
      <c r="I31" s="122" t="s">
        <v>14</v>
      </c>
      <c r="J31" s="123">
        <v>7000</v>
      </c>
      <c r="K31" s="34"/>
      <c r="L31" s="122" t="str">
        <f t="shared" si="0"/>
        <v>Non-conformité</v>
      </c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</row>
    <row r="32" spans="1:32" s="18" customFormat="1" ht="59.25" customHeight="1">
      <c r="A32" s="195">
        <v>30</v>
      </c>
      <c r="B32" s="121" t="s">
        <v>302</v>
      </c>
      <c r="C32" s="117" t="s">
        <v>873</v>
      </c>
      <c r="D32" s="174" t="s">
        <v>870</v>
      </c>
      <c r="E32" s="34"/>
      <c r="F32" s="34"/>
      <c r="G32" s="34"/>
      <c r="H32" s="171" t="s">
        <v>1049</v>
      </c>
      <c r="I32" s="122" t="s">
        <v>14</v>
      </c>
      <c r="J32" s="123">
        <v>7000</v>
      </c>
      <c r="K32" s="34"/>
      <c r="L32" s="122" t="str">
        <f t="shared" si="0"/>
        <v>Non-conformité</v>
      </c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</row>
    <row r="33" spans="1:32" s="18" customFormat="1" ht="59.25" customHeight="1">
      <c r="A33" s="195">
        <v>31</v>
      </c>
      <c r="B33" s="121" t="s">
        <v>302</v>
      </c>
      <c r="C33" s="117" t="s">
        <v>873</v>
      </c>
      <c r="D33" s="174" t="s">
        <v>871</v>
      </c>
      <c r="E33" s="34"/>
      <c r="F33" s="34"/>
      <c r="G33" s="34"/>
      <c r="H33" s="171" t="s">
        <v>1050</v>
      </c>
      <c r="I33" s="122" t="s">
        <v>14</v>
      </c>
      <c r="J33" s="123">
        <v>7000</v>
      </c>
      <c r="K33" s="34"/>
      <c r="L33" s="122" t="str">
        <f t="shared" si="0"/>
        <v>Non-conformité</v>
      </c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</row>
    <row r="34" spans="1:32" s="18" customFormat="1" ht="59.25" customHeight="1">
      <c r="A34" s="195">
        <v>32</v>
      </c>
      <c r="B34" s="121" t="s">
        <v>302</v>
      </c>
      <c r="C34" s="172" t="s">
        <v>873</v>
      </c>
      <c r="D34" s="174" t="s">
        <v>872</v>
      </c>
      <c r="E34" s="34"/>
      <c r="F34" s="34"/>
      <c r="G34" s="34"/>
      <c r="H34" s="171" t="s">
        <v>875</v>
      </c>
      <c r="I34" s="173" t="s">
        <v>14</v>
      </c>
      <c r="J34" s="123">
        <v>7000</v>
      </c>
      <c r="K34" s="34"/>
      <c r="L34" s="122" t="str">
        <f t="shared" si="0"/>
        <v>Non-conformité</v>
      </c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</row>
    <row r="35" spans="1:32" s="18" customFormat="1" ht="59.25" customHeight="1">
      <c r="A35" s="195">
        <v>33</v>
      </c>
      <c r="B35" s="121" t="s">
        <v>302</v>
      </c>
      <c r="C35" s="172" t="s">
        <v>1047</v>
      </c>
      <c r="D35" s="174" t="s">
        <v>876</v>
      </c>
      <c r="E35" s="34"/>
      <c r="F35" s="34"/>
      <c r="G35" s="34"/>
      <c r="H35" s="119" t="s">
        <v>830</v>
      </c>
      <c r="I35" s="122" t="s">
        <v>3</v>
      </c>
      <c r="J35" s="123">
        <v>25000</v>
      </c>
      <c r="K35" s="34"/>
      <c r="L35" s="122" t="str">
        <f t="shared" si="0"/>
        <v>Non-conformité</v>
      </c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</row>
    <row r="36" spans="1:32" s="18" customFormat="1" ht="59.25" customHeight="1">
      <c r="A36" s="195">
        <v>34</v>
      </c>
      <c r="B36" s="121" t="s">
        <v>302</v>
      </c>
      <c r="C36" s="118" t="s">
        <v>880</v>
      </c>
      <c r="D36" s="178" t="s">
        <v>1088</v>
      </c>
      <c r="E36" s="34"/>
      <c r="F36" s="34"/>
      <c r="G36" s="34"/>
      <c r="H36" s="119" t="s">
        <v>881</v>
      </c>
      <c r="I36" s="122" t="s">
        <v>14</v>
      </c>
      <c r="J36" s="123">
        <v>20000</v>
      </c>
      <c r="K36" s="34"/>
      <c r="L36" s="122" t="str">
        <f t="shared" si="0"/>
        <v>Non-conformité</v>
      </c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</row>
    <row r="37" spans="1:32" s="18" customFormat="1" ht="59.25" customHeight="1">
      <c r="A37" s="195">
        <v>35</v>
      </c>
      <c r="B37" s="121" t="s">
        <v>302</v>
      </c>
      <c r="C37" s="118" t="s">
        <v>880</v>
      </c>
      <c r="D37" s="174" t="s">
        <v>877</v>
      </c>
      <c r="E37" s="34"/>
      <c r="F37" s="34"/>
      <c r="G37" s="34"/>
      <c r="H37" s="119" t="s">
        <v>882</v>
      </c>
      <c r="I37" s="122" t="s">
        <v>14</v>
      </c>
      <c r="J37" s="123">
        <v>20000</v>
      </c>
      <c r="K37" s="34"/>
      <c r="L37" s="122" t="str">
        <f t="shared" si="0"/>
        <v>Non-conformité</v>
      </c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</row>
    <row r="38" spans="1:32" s="18" customFormat="1" ht="59.25" customHeight="1">
      <c r="A38" s="195">
        <v>36</v>
      </c>
      <c r="B38" s="121" t="s">
        <v>302</v>
      </c>
      <c r="C38" s="118" t="s">
        <v>880</v>
      </c>
      <c r="D38" s="174" t="s">
        <v>878</v>
      </c>
      <c r="E38" s="34"/>
      <c r="F38" s="34"/>
      <c r="G38" s="34"/>
      <c r="H38" s="119" t="s">
        <v>883</v>
      </c>
      <c r="I38" s="122" t="s">
        <v>14</v>
      </c>
      <c r="J38" s="123">
        <v>20000</v>
      </c>
      <c r="K38" s="34"/>
      <c r="L38" s="122" t="str">
        <f t="shared" si="0"/>
        <v>Non-conformité</v>
      </c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</row>
    <row r="39" spans="1:32" s="18" customFormat="1" ht="59.25" customHeight="1">
      <c r="A39" s="195">
        <v>37</v>
      </c>
      <c r="B39" s="121" t="s">
        <v>302</v>
      </c>
      <c r="C39" s="118" t="s">
        <v>880</v>
      </c>
      <c r="D39" s="174" t="s">
        <v>879</v>
      </c>
      <c r="E39" s="34"/>
      <c r="F39" s="34"/>
      <c r="G39" s="34"/>
      <c r="H39" s="119" t="s">
        <v>884</v>
      </c>
      <c r="I39" s="122" t="s">
        <v>14</v>
      </c>
      <c r="J39" s="123">
        <v>20000</v>
      </c>
      <c r="K39" s="34"/>
      <c r="L39" s="122" t="str">
        <f t="shared" si="0"/>
        <v>Non-conformité</v>
      </c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</row>
    <row r="40" spans="1:32" s="187" customFormat="1" ht="59.25" customHeight="1">
      <c r="A40" s="195">
        <v>38</v>
      </c>
      <c r="B40" s="195" t="s">
        <v>302</v>
      </c>
      <c r="C40" s="195" t="s">
        <v>888</v>
      </c>
      <c r="D40" s="178" t="s">
        <v>1089</v>
      </c>
      <c r="E40" s="189"/>
      <c r="F40" s="189"/>
      <c r="G40" s="189"/>
      <c r="H40" s="194" t="s">
        <v>881</v>
      </c>
      <c r="I40" s="194" t="s">
        <v>14</v>
      </c>
      <c r="J40" s="179">
        <v>20000</v>
      </c>
      <c r="K40" s="189"/>
      <c r="L40" s="194" t="str">
        <f t="shared" si="0"/>
        <v>Non-conformité</v>
      </c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</row>
    <row r="41" spans="1:32" s="18" customFormat="1" ht="59.25" customHeight="1">
      <c r="A41" s="195">
        <v>39</v>
      </c>
      <c r="B41" s="121" t="s">
        <v>302</v>
      </c>
      <c r="C41" s="120" t="s">
        <v>888</v>
      </c>
      <c r="D41" s="174" t="s">
        <v>885</v>
      </c>
      <c r="E41" s="34"/>
      <c r="F41" s="34"/>
      <c r="G41" s="34"/>
      <c r="H41" s="122" t="s">
        <v>883</v>
      </c>
      <c r="I41" s="122" t="s">
        <v>14</v>
      </c>
      <c r="J41" s="123">
        <v>20000</v>
      </c>
      <c r="K41" s="34"/>
      <c r="L41" s="122" t="str">
        <f t="shared" si="0"/>
        <v>Non-conformité</v>
      </c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</row>
    <row r="42" spans="1:32" s="18" customFormat="1" ht="59.25" customHeight="1">
      <c r="A42" s="195">
        <v>40</v>
      </c>
      <c r="B42" s="121" t="s">
        <v>302</v>
      </c>
      <c r="C42" s="120" t="s">
        <v>888</v>
      </c>
      <c r="D42" s="174" t="s">
        <v>886</v>
      </c>
      <c r="E42" s="34"/>
      <c r="F42" s="34"/>
      <c r="G42" s="34"/>
      <c r="H42" s="122" t="s">
        <v>884</v>
      </c>
      <c r="I42" s="122" t="s">
        <v>14</v>
      </c>
      <c r="J42" s="123">
        <v>20000</v>
      </c>
      <c r="K42" s="34"/>
      <c r="L42" s="122" t="str">
        <f t="shared" si="0"/>
        <v>Non-conformité</v>
      </c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</row>
    <row r="43" spans="1:32" s="18" customFormat="1" ht="59.25" customHeight="1">
      <c r="A43" s="195">
        <v>41</v>
      </c>
      <c r="B43" s="121" t="s">
        <v>302</v>
      </c>
      <c r="C43" s="120" t="s">
        <v>888</v>
      </c>
      <c r="D43" s="174" t="s">
        <v>887</v>
      </c>
      <c r="E43" s="34"/>
      <c r="F43" s="34"/>
      <c r="G43" s="34"/>
      <c r="H43" s="122" t="s">
        <v>882</v>
      </c>
      <c r="I43" s="122" t="s">
        <v>14</v>
      </c>
      <c r="J43" s="123">
        <v>20000</v>
      </c>
      <c r="K43" s="34"/>
      <c r="L43" s="122" t="str">
        <f t="shared" si="0"/>
        <v>Non-conformité</v>
      </c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</row>
    <row r="45" spans="1:6" ht="59.25" customHeight="1">
      <c r="A45" s="20" t="s">
        <v>614</v>
      </c>
      <c r="F45" s="20" t="s">
        <v>620</v>
      </c>
    </row>
    <row r="46" spans="1:7" ht="59.25" customHeight="1">
      <c r="A46" s="20" t="s">
        <v>612</v>
      </c>
      <c r="C46" s="20">
        <f>COUNT(A3:A97)</f>
        <v>41</v>
      </c>
      <c r="D46" s="191" t="s">
        <v>1061</v>
      </c>
      <c r="F46" s="20" t="s">
        <v>612</v>
      </c>
      <c r="G46" s="20">
        <f>COUNT(A3:A97)</f>
        <v>41</v>
      </c>
    </row>
    <row r="47" spans="1:7" ht="59.25" customHeight="1">
      <c r="A47" s="20" t="s">
        <v>652</v>
      </c>
      <c r="C47" s="20">
        <f>COUNT(M3:M97)</f>
        <v>0</v>
      </c>
      <c r="D47" s="20" t="str">
        <f>IF((C47&gt;=ROUNDDOWN(($C$46*0.95),0)),"Conformité","Non-conformité")</f>
        <v>Non-conformité</v>
      </c>
      <c r="G47" s="20">
        <f>COUNT(W3:W97)</f>
        <v>0</v>
      </c>
    </row>
    <row r="48" spans="1:7" ht="59.25" customHeight="1">
      <c r="A48" s="20" t="s">
        <v>643</v>
      </c>
      <c r="C48" s="20">
        <f>COUNT(N3:N97)</f>
        <v>0</v>
      </c>
      <c r="D48" s="20" t="str">
        <f>IF((C48&gt;=ROUNDDOWN(($C$46*0.95),0)),"Conformité","Non-conformité")</f>
        <v>Non-conformité</v>
      </c>
      <c r="G48" s="20">
        <f>COUNT(X3:X97)</f>
        <v>0</v>
      </c>
    </row>
    <row r="49" spans="1:7" ht="59.25" customHeight="1">
      <c r="A49" s="20" t="s">
        <v>644</v>
      </c>
      <c r="C49" s="20">
        <f>COUNT(O3:O97)</f>
        <v>0</v>
      </c>
      <c r="D49" s="20" t="str">
        <f>IF((C49&gt;=ROUNDDOWN(($C$46*0.95),0)),"Conformité","Non-conformité")</f>
        <v>Non-conformité</v>
      </c>
      <c r="G49" s="20">
        <f>COUNT(Y3:Y97)</f>
        <v>0</v>
      </c>
    </row>
    <row r="50" spans="1:7" ht="59.25" customHeight="1">
      <c r="A50" s="20" t="s">
        <v>645</v>
      </c>
      <c r="C50" s="20">
        <f>COUNT(P3:P97)</f>
        <v>0</v>
      </c>
      <c r="D50" s="191" t="str">
        <f aca="true" t="shared" si="1" ref="D50:D56">IF((C50&gt;=ROUNDDOWN(($C$46*0.95),0)),"Conformité","Non-conformité")</f>
        <v>Non-conformité</v>
      </c>
      <c r="G50" s="20">
        <f>COUNT(Z3:Z97)</f>
        <v>0</v>
      </c>
    </row>
    <row r="51" spans="1:7" ht="59.25" customHeight="1">
      <c r="A51" s="20" t="s">
        <v>646</v>
      </c>
      <c r="C51" s="20">
        <f>COUNT(Q3:Q97)</f>
        <v>0</v>
      </c>
      <c r="D51" s="191" t="str">
        <f t="shared" si="1"/>
        <v>Non-conformité</v>
      </c>
      <c r="G51" s="20">
        <f>COUNT(AA3:AA97)</f>
        <v>0</v>
      </c>
    </row>
    <row r="52" spans="1:7" ht="59.25" customHeight="1">
      <c r="A52" s="20" t="s">
        <v>647</v>
      </c>
      <c r="C52" s="20">
        <f>COUNT(R3:R97)</f>
        <v>0</v>
      </c>
      <c r="D52" s="191" t="str">
        <f t="shared" si="1"/>
        <v>Non-conformité</v>
      </c>
      <c r="G52" s="20">
        <f>COUNT(AB3:AB97)</f>
        <v>0</v>
      </c>
    </row>
    <row r="53" spans="1:7" ht="59.25" customHeight="1">
      <c r="A53" s="20" t="s">
        <v>648</v>
      </c>
      <c r="C53" s="20">
        <f>COUNT(S3:S97)</f>
        <v>0</v>
      </c>
      <c r="D53" s="191" t="str">
        <f t="shared" si="1"/>
        <v>Non-conformité</v>
      </c>
      <c r="G53" s="20">
        <f>COUNT(AC3:AC97)</f>
        <v>0</v>
      </c>
    </row>
    <row r="54" spans="1:7" ht="59.25" customHeight="1">
      <c r="A54" s="20" t="s">
        <v>649</v>
      </c>
      <c r="C54" s="20">
        <f>COUNT(T3:T97)</f>
        <v>0</v>
      </c>
      <c r="D54" s="191" t="str">
        <f t="shared" si="1"/>
        <v>Non-conformité</v>
      </c>
      <c r="G54" s="20">
        <f>COUNT(AD3:AD97)</f>
        <v>0</v>
      </c>
    </row>
    <row r="55" spans="1:7" ht="59.25" customHeight="1">
      <c r="A55" s="20" t="s">
        <v>650</v>
      </c>
      <c r="C55" s="20">
        <f>COUNT(U3:U97)</f>
        <v>0</v>
      </c>
      <c r="D55" s="191" t="str">
        <f t="shared" si="1"/>
        <v>Non-conformité</v>
      </c>
      <c r="G55" s="20">
        <f>COUNT(AE3:AE97)</f>
        <v>0</v>
      </c>
    </row>
    <row r="56" spans="1:7" ht="59.25" customHeight="1">
      <c r="A56" s="20" t="s">
        <v>651</v>
      </c>
      <c r="C56" s="20">
        <f>COUNT(V3:V97)</f>
        <v>0</v>
      </c>
      <c r="D56" s="191" t="str">
        <f t="shared" si="1"/>
        <v>Non-conformité</v>
      </c>
      <c r="G56" s="20">
        <f>COUNT(AF3:AF97)</f>
        <v>0</v>
      </c>
    </row>
  </sheetData>
  <sheetProtection password="C4E5" sheet="1"/>
  <conditionalFormatting sqref="K3:K43 M3:AF43 E3:G43">
    <cfRule type="expression" priority="5" dxfId="1" stopIfTrue="1">
      <formula>OR(ISNUMBER(E3),ISTEXT(E3))</formula>
    </cfRule>
    <cfRule type="expression" priority="6" dxfId="0" stopIfTrue="1">
      <formula>ISBLANK(E3)</formula>
    </cfRule>
  </conditionalFormatting>
  <dataValidations count="1">
    <dataValidation type="list" allowBlank="1" showInputMessage="1" showErrorMessage="1" sqref="K3:K43">
      <formula1>Evaluation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3" scale="20" r:id="rId1"/>
  <headerFooter>
    <oddHeader>&amp;C&amp;A</oddHeader>
    <oddFooter>&amp;Lrévisée le: &amp;D&amp;CPage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F24"/>
  <sheetViews>
    <sheetView zoomScalePageLayoutView="0" workbookViewId="0" topLeftCell="G4">
      <selection activeCell="H3" activeCellId="2" sqref="E25 A3:D11 H3:J11"/>
    </sheetView>
  </sheetViews>
  <sheetFormatPr defaultColWidth="9.140625" defaultRowHeight="59.25" customHeight="1"/>
  <cols>
    <col min="1" max="1" width="14.00390625" style="20" customWidth="1"/>
    <col min="2" max="2" width="15.140625" style="20" customWidth="1"/>
    <col min="3" max="3" width="40.00390625" style="20" customWidth="1"/>
    <col min="4" max="4" width="14.00390625" style="20" customWidth="1"/>
    <col min="5" max="7" width="29.140625" style="20" customWidth="1"/>
    <col min="8" max="8" width="78.8515625" style="20" customWidth="1"/>
    <col min="9" max="9" width="23.7109375" style="20" customWidth="1"/>
    <col min="10" max="10" width="28.140625" style="20" customWidth="1"/>
    <col min="11" max="11" width="25.57421875" style="20" customWidth="1"/>
    <col min="12" max="12" width="36.57421875" style="20" customWidth="1"/>
    <col min="13" max="32" width="17.140625" style="20" customWidth="1"/>
    <col min="33" max="16384" width="9.140625" style="20" customWidth="1"/>
  </cols>
  <sheetData>
    <row r="1" spans="1:32" s="10" customFormat="1" ht="33" customHeight="1">
      <c r="A1" s="22" t="s">
        <v>615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 t="s">
        <v>420</v>
      </c>
      <c r="N1" s="23"/>
      <c r="O1" s="23"/>
      <c r="P1" s="23"/>
      <c r="Q1" s="23"/>
      <c r="R1" s="23"/>
      <c r="S1" s="23"/>
      <c r="T1" s="23"/>
      <c r="U1" s="23"/>
      <c r="V1" s="23"/>
      <c r="W1" s="24" t="s">
        <v>421</v>
      </c>
      <c r="X1" s="24"/>
      <c r="Y1" s="24"/>
      <c r="Z1" s="24"/>
      <c r="AA1" s="24"/>
      <c r="AB1" s="24"/>
      <c r="AC1" s="24"/>
      <c r="AD1" s="24"/>
      <c r="AE1" s="24"/>
      <c r="AF1" s="24"/>
    </row>
    <row r="2" spans="1:32" s="14" customFormat="1" ht="97.5" customHeight="1">
      <c r="A2" s="11" t="s">
        <v>411</v>
      </c>
      <c r="B2" s="11" t="s">
        <v>412</v>
      </c>
      <c r="C2" s="11" t="s">
        <v>413</v>
      </c>
      <c r="D2" s="11" t="s">
        <v>414</v>
      </c>
      <c r="E2" s="11" t="s">
        <v>617</v>
      </c>
      <c r="F2" s="11" t="s">
        <v>618</v>
      </c>
      <c r="G2" s="11" t="s">
        <v>619</v>
      </c>
      <c r="H2" s="11" t="s">
        <v>415</v>
      </c>
      <c r="I2" s="11" t="s">
        <v>416</v>
      </c>
      <c r="J2" s="11" t="s">
        <v>417</v>
      </c>
      <c r="K2" s="11" t="s">
        <v>418</v>
      </c>
      <c r="L2" s="11" t="s">
        <v>419</v>
      </c>
      <c r="M2" s="12" t="s">
        <v>632</v>
      </c>
      <c r="N2" s="12" t="s">
        <v>633</v>
      </c>
      <c r="O2" s="12" t="s">
        <v>634</v>
      </c>
      <c r="P2" s="12" t="s">
        <v>635</v>
      </c>
      <c r="Q2" s="12" t="s">
        <v>636</v>
      </c>
      <c r="R2" s="12" t="s">
        <v>637</v>
      </c>
      <c r="S2" s="12" t="s">
        <v>638</v>
      </c>
      <c r="T2" s="12" t="s">
        <v>639</v>
      </c>
      <c r="U2" s="12" t="s">
        <v>640</v>
      </c>
      <c r="V2" s="12" t="s">
        <v>616</v>
      </c>
      <c r="W2" s="13" t="s">
        <v>632</v>
      </c>
      <c r="X2" s="13" t="s">
        <v>633</v>
      </c>
      <c r="Y2" s="13" t="s">
        <v>634</v>
      </c>
      <c r="Z2" s="13" t="s">
        <v>635</v>
      </c>
      <c r="AA2" s="13" t="s">
        <v>636</v>
      </c>
      <c r="AB2" s="13" t="s">
        <v>637</v>
      </c>
      <c r="AC2" s="13" t="s">
        <v>641</v>
      </c>
      <c r="AD2" s="13" t="s">
        <v>422</v>
      </c>
      <c r="AE2" s="13" t="s">
        <v>423</v>
      </c>
      <c r="AF2" s="13" t="s">
        <v>616</v>
      </c>
    </row>
    <row r="3" spans="1:32" s="18" customFormat="1" ht="59.25" customHeight="1">
      <c r="A3" s="15">
        <v>1</v>
      </c>
      <c r="B3" s="15" t="s">
        <v>327</v>
      </c>
      <c r="C3" s="15" t="s">
        <v>328</v>
      </c>
      <c r="D3" s="15" t="s">
        <v>329</v>
      </c>
      <c r="E3" s="16"/>
      <c r="F3" s="16"/>
      <c r="G3" s="16"/>
      <c r="H3" s="15" t="s">
        <v>572</v>
      </c>
      <c r="I3" s="17" t="s">
        <v>3</v>
      </c>
      <c r="J3" s="17">
        <v>18000</v>
      </c>
      <c r="K3" s="16"/>
      <c r="L3" s="17" t="str">
        <f aca="true" t="shared" si="0" ref="L3:L11">IF(K3&gt;=J3,"Conformité","Non-conformité")</f>
        <v>Non-conformité</v>
      </c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</row>
    <row r="4" spans="1:32" s="18" customFormat="1" ht="59.25" customHeight="1">
      <c r="A4" s="15">
        <v>2</v>
      </c>
      <c r="B4" s="15" t="s">
        <v>327</v>
      </c>
      <c r="C4" s="195" t="s">
        <v>1106</v>
      </c>
      <c r="D4" s="15" t="s">
        <v>330</v>
      </c>
      <c r="E4" s="16"/>
      <c r="F4" s="16"/>
      <c r="G4" s="16"/>
      <c r="H4" s="175" t="s">
        <v>572</v>
      </c>
      <c r="I4" s="17" t="s">
        <v>3</v>
      </c>
      <c r="J4" s="17">
        <v>20000</v>
      </c>
      <c r="K4" s="16"/>
      <c r="L4" s="17" t="str">
        <f t="shared" si="0"/>
        <v>Non-conformité</v>
      </c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</row>
    <row r="5" spans="1:32" s="18" customFormat="1" ht="59.25" customHeight="1">
      <c r="A5" s="126">
        <v>3</v>
      </c>
      <c r="B5" s="126" t="s">
        <v>327</v>
      </c>
      <c r="C5" s="15" t="s">
        <v>331</v>
      </c>
      <c r="D5" s="15" t="s">
        <v>332</v>
      </c>
      <c r="E5" s="16"/>
      <c r="F5" s="16"/>
      <c r="G5" s="16"/>
      <c r="H5" s="15" t="s">
        <v>572</v>
      </c>
      <c r="I5" s="17" t="s">
        <v>3</v>
      </c>
      <c r="J5" s="17">
        <v>16000</v>
      </c>
      <c r="K5" s="16"/>
      <c r="L5" s="17" t="str">
        <f t="shared" si="0"/>
        <v>Non-conformité</v>
      </c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</row>
    <row r="6" spans="1:32" s="18" customFormat="1" ht="59.25" customHeight="1">
      <c r="A6" s="195">
        <v>4</v>
      </c>
      <c r="B6" s="126" t="s">
        <v>327</v>
      </c>
      <c r="C6" s="121" t="s">
        <v>891</v>
      </c>
      <c r="D6" s="15" t="s">
        <v>333</v>
      </c>
      <c r="E6" s="16"/>
      <c r="F6" s="16"/>
      <c r="G6" s="16"/>
      <c r="H6" s="15" t="s">
        <v>572</v>
      </c>
      <c r="I6" s="17" t="s">
        <v>3</v>
      </c>
      <c r="J6" s="17">
        <v>40000</v>
      </c>
      <c r="K6" s="16"/>
      <c r="L6" s="17" t="str">
        <f t="shared" si="0"/>
        <v>Non-conformité</v>
      </c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</row>
    <row r="7" spans="1:32" s="18" customFormat="1" ht="59.25" customHeight="1">
      <c r="A7" s="195">
        <v>5</v>
      </c>
      <c r="B7" s="126" t="s">
        <v>327</v>
      </c>
      <c r="C7" s="125" t="s">
        <v>897</v>
      </c>
      <c r="D7" s="124" t="s">
        <v>892</v>
      </c>
      <c r="E7" s="34"/>
      <c r="F7" s="34"/>
      <c r="G7" s="34"/>
      <c r="H7" s="127" t="s">
        <v>898</v>
      </c>
      <c r="I7" s="129" t="s">
        <v>3</v>
      </c>
      <c r="J7" s="129">
        <v>83000</v>
      </c>
      <c r="K7" s="34"/>
      <c r="L7" s="194" t="str">
        <f t="shared" si="0"/>
        <v>Non-conformité</v>
      </c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</row>
    <row r="8" spans="1:32" s="18" customFormat="1" ht="59.25" customHeight="1">
      <c r="A8" s="195">
        <v>6</v>
      </c>
      <c r="B8" s="126" t="s">
        <v>327</v>
      </c>
      <c r="C8" s="195" t="s">
        <v>1107</v>
      </c>
      <c r="D8" s="124" t="s">
        <v>893</v>
      </c>
      <c r="E8" s="34"/>
      <c r="F8" s="34"/>
      <c r="G8" s="34"/>
      <c r="H8" s="127" t="s">
        <v>844</v>
      </c>
      <c r="I8" s="129" t="s">
        <v>14</v>
      </c>
      <c r="J8" s="129">
        <v>10000</v>
      </c>
      <c r="K8" s="34"/>
      <c r="L8" s="194" t="str">
        <f t="shared" si="0"/>
        <v>Non-conformité</v>
      </c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</row>
    <row r="9" spans="1:32" s="18" customFormat="1" ht="59.25" customHeight="1">
      <c r="A9" s="195">
        <v>7</v>
      </c>
      <c r="B9" s="126" t="s">
        <v>327</v>
      </c>
      <c r="C9" s="195" t="s">
        <v>1107</v>
      </c>
      <c r="D9" s="124" t="s">
        <v>894</v>
      </c>
      <c r="E9" s="34"/>
      <c r="F9" s="34"/>
      <c r="G9" s="34"/>
      <c r="H9" s="127" t="s">
        <v>845</v>
      </c>
      <c r="I9" s="129" t="s">
        <v>14</v>
      </c>
      <c r="J9" s="129">
        <v>10000</v>
      </c>
      <c r="K9" s="34"/>
      <c r="L9" s="194" t="str">
        <f t="shared" si="0"/>
        <v>Non-conformité</v>
      </c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</row>
    <row r="10" spans="1:32" s="18" customFormat="1" ht="59.25" customHeight="1">
      <c r="A10" s="195">
        <v>8</v>
      </c>
      <c r="B10" s="126" t="s">
        <v>327</v>
      </c>
      <c r="C10" s="195" t="s">
        <v>1107</v>
      </c>
      <c r="D10" s="124" t="s">
        <v>895</v>
      </c>
      <c r="E10" s="34"/>
      <c r="F10" s="34"/>
      <c r="G10" s="34"/>
      <c r="H10" s="127" t="s">
        <v>846</v>
      </c>
      <c r="I10" s="129" t="s">
        <v>14</v>
      </c>
      <c r="J10" s="129">
        <v>10000</v>
      </c>
      <c r="K10" s="34"/>
      <c r="L10" s="194" t="str">
        <f t="shared" si="0"/>
        <v>Non-conformité</v>
      </c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</row>
    <row r="11" spans="1:32" s="18" customFormat="1" ht="59.25" customHeight="1">
      <c r="A11" s="195">
        <v>9</v>
      </c>
      <c r="B11" s="128" t="s">
        <v>327</v>
      </c>
      <c r="C11" s="195" t="s">
        <v>1107</v>
      </c>
      <c r="D11" s="124" t="s">
        <v>896</v>
      </c>
      <c r="E11" s="34"/>
      <c r="F11" s="34"/>
      <c r="G11" s="34"/>
      <c r="H11" s="127" t="s">
        <v>847</v>
      </c>
      <c r="I11" s="129" t="s">
        <v>14</v>
      </c>
      <c r="J11" s="129">
        <v>10000</v>
      </c>
      <c r="K11" s="34"/>
      <c r="L11" s="194" t="str">
        <f t="shared" si="0"/>
        <v>Non-conformité</v>
      </c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</row>
    <row r="13" spans="1:6" ht="59.25" customHeight="1">
      <c r="A13" s="20" t="s">
        <v>614</v>
      </c>
      <c r="F13" s="20" t="s">
        <v>620</v>
      </c>
    </row>
    <row r="14" spans="1:7" ht="59.25" customHeight="1">
      <c r="A14" s="20" t="s">
        <v>612</v>
      </c>
      <c r="C14" s="20">
        <f>COUNT(A3:A94)</f>
        <v>9</v>
      </c>
      <c r="D14" s="191" t="s">
        <v>1108</v>
      </c>
      <c r="F14" s="20" t="s">
        <v>612</v>
      </c>
      <c r="G14" s="20">
        <f>COUNT(A3:A94)</f>
        <v>9</v>
      </c>
    </row>
    <row r="15" spans="1:7" ht="59.25" customHeight="1">
      <c r="A15" s="20" t="s">
        <v>652</v>
      </c>
      <c r="C15" s="20">
        <f>COUNT(M3:M94)</f>
        <v>0</v>
      </c>
      <c r="D15" s="20" t="str">
        <f>IF((C15&gt;=ROUNDDOWN(($C$14*0.95),0)),"Conformité","Non-conformité")</f>
        <v>Non-conformité</v>
      </c>
      <c r="G15" s="20">
        <f>COUNT(W3:W94)</f>
        <v>0</v>
      </c>
    </row>
    <row r="16" spans="1:7" ht="59.25" customHeight="1">
      <c r="A16" s="20" t="s">
        <v>643</v>
      </c>
      <c r="C16" s="20">
        <f>COUNT(N3:N94)</f>
        <v>0</v>
      </c>
      <c r="D16" s="20" t="str">
        <f>IF((C16&gt;=ROUNDDOWN(($C$14*0.95),0)),"Conformité","Non-conformité")</f>
        <v>Non-conformité</v>
      </c>
      <c r="G16" s="20">
        <f>COUNT(X3:X94)</f>
        <v>0</v>
      </c>
    </row>
    <row r="17" spans="1:7" ht="59.25" customHeight="1">
      <c r="A17" s="20" t="s">
        <v>644</v>
      </c>
      <c r="C17" s="20">
        <f>COUNT(O3:O94)</f>
        <v>0</v>
      </c>
      <c r="D17" s="20" t="str">
        <f>IF((C17&gt;=ROUNDDOWN(($C$14*0.95),0)),"Conformité","Non-conformité")</f>
        <v>Non-conformité</v>
      </c>
      <c r="G17" s="20">
        <f>COUNT(Y3:Y94)</f>
        <v>0</v>
      </c>
    </row>
    <row r="18" spans="1:7" ht="59.25" customHeight="1">
      <c r="A18" s="20" t="s">
        <v>645</v>
      </c>
      <c r="C18" s="20">
        <f>COUNT(P3:P94)</f>
        <v>0</v>
      </c>
      <c r="D18" s="191" t="str">
        <f aca="true" t="shared" si="1" ref="D18:D24">IF((C18&gt;=ROUNDDOWN(($C$14*0.95),0)),"Conformité","Non-conformité")</f>
        <v>Non-conformité</v>
      </c>
      <c r="G18" s="20">
        <f>COUNT(Z3:Z94)</f>
        <v>0</v>
      </c>
    </row>
    <row r="19" spans="1:7" ht="59.25" customHeight="1">
      <c r="A19" s="20" t="s">
        <v>646</v>
      </c>
      <c r="C19" s="20">
        <f>COUNT(Q3:Q94)</f>
        <v>0</v>
      </c>
      <c r="D19" s="191" t="str">
        <f t="shared" si="1"/>
        <v>Non-conformité</v>
      </c>
      <c r="G19" s="20">
        <f>COUNT(AA3:AA94)</f>
        <v>0</v>
      </c>
    </row>
    <row r="20" spans="1:7" ht="59.25" customHeight="1">
      <c r="A20" s="20" t="s">
        <v>647</v>
      </c>
      <c r="C20" s="20">
        <f>COUNT(R3:R94)</f>
        <v>0</v>
      </c>
      <c r="D20" s="191" t="str">
        <f t="shared" si="1"/>
        <v>Non-conformité</v>
      </c>
      <c r="G20" s="20">
        <f>COUNT(AB3:AB94)</f>
        <v>0</v>
      </c>
    </row>
    <row r="21" spans="1:7" ht="59.25" customHeight="1">
      <c r="A21" s="20" t="s">
        <v>648</v>
      </c>
      <c r="C21" s="20">
        <f>COUNT(S3:S94)</f>
        <v>0</v>
      </c>
      <c r="D21" s="191" t="str">
        <f t="shared" si="1"/>
        <v>Non-conformité</v>
      </c>
      <c r="G21" s="20">
        <f>COUNT(AC3:AC94)</f>
        <v>0</v>
      </c>
    </row>
    <row r="22" spans="1:7" ht="59.25" customHeight="1">
      <c r="A22" s="20" t="s">
        <v>649</v>
      </c>
      <c r="C22" s="20">
        <f>COUNT(T3:T94)</f>
        <v>0</v>
      </c>
      <c r="D22" s="191" t="str">
        <f t="shared" si="1"/>
        <v>Non-conformité</v>
      </c>
      <c r="G22" s="20">
        <f>COUNT(AD3:AD94)</f>
        <v>0</v>
      </c>
    </row>
    <row r="23" spans="1:7" ht="59.25" customHeight="1">
      <c r="A23" s="20" t="s">
        <v>650</v>
      </c>
      <c r="C23" s="20">
        <f>COUNT(U3:U94)</f>
        <v>0</v>
      </c>
      <c r="D23" s="191" t="str">
        <f t="shared" si="1"/>
        <v>Non-conformité</v>
      </c>
      <c r="G23" s="20">
        <f>COUNT(AE3:AE94)</f>
        <v>0</v>
      </c>
    </row>
    <row r="24" spans="1:7" ht="59.25" customHeight="1">
      <c r="A24" s="20" t="s">
        <v>651</v>
      </c>
      <c r="C24" s="20">
        <f>COUNT(V3:V94)</f>
        <v>0</v>
      </c>
      <c r="D24" s="191" t="str">
        <f t="shared" si="1"/>
        <v>Non-conformité</v>
      </c>
      <c r="G24" s="20">
        <f>COUNT(AF3:AF94)</f>
        <v>0</v>
      </c>
    </row>
  </sheetData>
  <sheetProtection password="C4E5" sheet="1"/>
  <conditionalFormatting sqref="K3:K11 M3:AF11 E3:G11">
    <cfRule type="expression" priority="5" dxfId="1" stopIfTrue="1">
      <formula>OR(ISNUMBER(E3),ISTEXT(E3))</formula>
    </cfRule>
    <cfRule type="expression" priority="6" dxfId="0" stopIfTrue="1">
      <formula>ISBLANK(E3)</formula>
    </cfRule>
  </conditionalFormatting>
  <dataValidations count="1">
    <dataValidation type="list" allowBlank="1" showInputMessage="1" showErrorMessage="1" sqref="K3:K11">
      <formula1>Evaluation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3" scale="20" r:id="rId1"/>
  <headerFooter>
    <oddHeader>&amp;C&amp;A</oddHeader>
    <oddFooter>&amp;Lrévisée le: &amp;D&amp;CPage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F102"/>
  <sheetViews>
    <sheetView zoomScalePageLayoutView="0" workbookViewId="0" topLeftCell="G79">
      <selection activeCell="H3" activeCellId="2" sqref="D93 A3:D89 H3:J89"/>
    </sheetView>
  </sheetViews>
  <sheetFormatPr defaultColWidth="9.140625" defaultRowHeight="59.25" customHeight="1"/>
  <cols>
    <col min="1" max="1" width="14.57421875" style="20" customWidth="1"/>
    <col min="2" max="2" width="15.140625" style="20" customWidth="1"/>
    <col min="3" max="3" width="40.00390625" style="20" customWidth="1"/>
    <col min="4" max="4" width="14.00390625" style="20" customWidth="1"/>
    <col min="5" max="7" width="29.140625" style="20" customWidth="1"/>
    <col min="8" max="8" width="78.8515625" style="20" customWidth="1"/>
    <col min="9" max="9" width="23.7109375" style="20" customWidth="1"/>
    <col min="10" max="10" width="28.140625" style="20" customWidth="1"/>
    <col min="11" max="11" width="25.57421875" style="20" customWidth="1"/>
    <col min="12" max="12" width="36.57421875" style="20" customWidth="1"/>
    <col min="13" max="32" width="17.140625" style="20" customWidth="1"/>
    <col min="33" max="16384" width="9.140625" style="27" customWidth="1"/>
  </cols>
  <sheetData>
    <row r="1" spans="1:32" s="10" customFormat="1" ht="33" customHeight="1">
      <c r="A1" s="1" t="s">
        <v>615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 t="s">
        <v>420</v>
      </c>
      <c r="N1" s="5"/>
      <c r="O1" s="5"/>
      <c r="P1" s="5"/>
      <c r="Q1" s="5"/>
      <c r="R1" s="5"/>
      <c r="S1" s="5"/>
      <c r="T1" s="5"/>
      <c r="U1" s="5"/>
      <c r="V1" s="6"/>
      <c r="W1" s="7" t="s">
        <v>421</v>
      </c>
      <c r="X1" s="8"/>
      <c r="Y1" s="8"/>
      <c r="Z1" s="8"/>
      <c r="AA1" s="8"/>
      <c r="AB1" s="8"/>
      <c r="AC1" s="8"/>
      <c r="AD1" s="8"/>
      <c r="AE1" s="8"/>
      <c r="AF1" s="9"/>
    </row>
    <row r="2" spans="1:32" s="14" customFormat="1" ht="92.25" customHeight="1">
      <c r="A2" s="11" t="s">
        <v>411</v>
      </c>
      <c r="B2" s="11" t="s">
        <v>412</v>
      </c>
      <c r="C2" s="11" t="s">
        <v>413</v>
      </c>
      <c r="D2" s="11" t="s">
        <v>414</v>
      </c>
      <c r="E2" s="11" t="s">
        <v>617</v>
      </c>
      <c r="F2" s="11" t="s">
        <v>618</v>
      </c>
      <c r="G2" s="11" t="s">
        <v>619</v>
      </c>
      <c r="H2" s="11" t="s">
        <v>415</v>
      </c>
      <c r="I2" s="11" t="s">
        <v>416</v>
      </c>
      <c r="J2" s="11" t="s">
        <v>417</v>
      </c>
      <c r="K2" s="11" t="s">
        <v>418</v>
      </c>
      <c r="L2" s="11" t="s">
        <v>419</v>
      </c>
      <c r="M2" s="12" t="s">
        <v>632</v>
      </c>
      <c r="N2" s="12" t="s">
        <v>633</v>
      </c>
      <c r="O2" s="12" t="s">
        <v>634</v>
      </c>
      <c r="P2" s="12" t="s">
        <v>635</v>
      </c>
      <c r="Q2" s="12" t="s">
        <v>636</v>
      </c>
      <c r="R2" s="12" t="s">
        <v>637</v>
      </c>
      <c r="S2" s="12" t="s">
        <v>638</v>
      </c>
      <c r="T2" s="12" t="s">
        <v>639</v>
      </c>
      <c r="U2" s="12" t="s">
        <v>640</v>
      </c>
      <c r="V2" s="12" t="s">
        <v>616</v>
      </c>
      <c r="W2" s="13" t="s">
        <v>632</v>
      </c>
      <c r="X2" s="13" t="s">
        <v>633</v>
      </c>
      <c r="Y2" s="13" t="s">
        <v>634</v>
      </c>
      <c r="Z2" s="13" t="s">
        <v>635</v>
      </c>
      <c r="AA2" s="13" t="s">
        <v>636</v>
      </c>
      <c r="AB2" s="13" t="s">
        <v>637</v>
      </c>
      <c r="AC2" s="13" t="s">
        <v>641</v>
      </c>
      <c r="AD2" s="13" t="s">
        <v>422</v>
      </c>
      <c r="AE2" s="13" t="s">
        <v>423</v>
      </c>
      <c r="AF2" s="13" t="s">
        <v>616</v>
      </c>
    </row>
    <row r="3" spans="1:32" s="18" customFormat="1" ht="59.25" customHeight="1">
      <c r="A3" s="15">
        <v>1</v>
      </c>
      <c r="B3" s="15" t="s">
        <v>334</v>
      </c>
      <c r="C3" s="15" t="s">
        <v>335</v>
      </c>
      <c r="D3" s="15" t="s">
        <v>336</v>
      </c>
      <c r="E3" s="16"/>
      <c r="F3" s="16"/>
      <c r="G3" s="16"/>
      <c r="H3" s="15" t="s">
        <v>578</v>
      </c>
      <c r="I3" s="17" t="s">
        <v>14</v>
      </c>
      <c r="J3" s="17">
        <v>17200</v>
      </c>
      <c r="K3" s="16"/>
      <c r="L3" s="17" t="str">
        <f aca="true" t="shared" si="0" ref="L3:L34">IF(K3&gt;=J3,"Conformité","Non-conformité")</f>
        <v>Non-conformité</v>
      </c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</row>
    <row r="4" spans="1:32" s="18" customFormat="1" ht="59.25" customHeight="1">
      <c r="A4" s="15">
        <v>2</v>
      </c>
      <c r="B4" s="15" t="s">
        <v>334</v>
      </c>
      <c r="C4" s="15" t="s">
        <v>335</v>
      </c>
      <c r="D4" s="15" t="s">
        <v>337</v>
      </c>
      <c r="E4" s="16"/>
      <c r="F4" s="16"/>
      <c r="G4" s="16"/>
      <c r="H4" s="15" t="s">
        <v>579</v>
      </c>
      <c r="I4" s="17" t="s">
        <v>14</v>
      </c>
      <c r="J4" s="17">
        <v>17200</v>
      </c>
      <c r="K4" s="16"/>
      <c r="L4" s="17" t="str">
        <f t="shared" si="0"/>
        <v>Non-conformité</v>
      </c>
      <c r="M4" s="165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</row>
    <row r="5" spans="1:32" s="18" customFormat="1" ht="59.25" customHeight="1">
      <c r="A5" s="15">
        <v>3</v>
      </c>
      <c r="B5" s="15" t="s">
        <v>334</v>
      </c>
      <c r="C5" s="15" t="s">
        <v>335</v>
      </c>
      <c r="D5" s="15" t="s">
        <v>338</v>
      </c>
      <c r="E5" s="16"/>
      <c r="F5" s="16"/>
      <c r="G5" s="16"/>
      <c r="H5" s="15" t="s">
        <v>580</v>
      </c>
      <c r="I5" s="17" t="s">
        <v>14</v>
      </c>
      <c r="J5" s="17">
        <v>17200</v>
      </c>
      <c r="K5" s="16"/>
      <c r="L5" s="17" t="str">
        <f t="shared" si="0"/>
        <v>Non-conformité</v>
      </c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</row>
    <row r="6" spans="1:32" s="18" customFormat="1" ht="59.25" customHeight="1">
      <c r="A6" s="195">
        <v>4</v>
      </c>
      <c r="B6" s="15" t="s">
        <v>334</v>
      </c>
      <c r="C6" s="15" t="s">
        <v>335</v>
      </c>
      <c r="D6" s="15" t="s">
        <v>339</v>
      </c>
      <c r="E6" s="16"/>
      <c r="F6" s="16"/>
      <c r="G6" s="16"/>
      <c r="H6" s="15" t="s">
        <v>581</v>
      </c>
      <c r="I6" s="17" t="s">
        <v>14</v>
      </c>
      <c r="J6" s="17">
        <v>24000</v>
      </c>
      <c r="K6" s="16"/>
      <c r="L6" s="17" t="str">
        <f t="shared" si="0"/>
        <v>Non-conformité</v>
      </c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</row>
    <row r="7" spans="1:32" s="18" customFormat="1" ht="59.25" customHeight="1">
      <c r="A7" s="195">
        <v>5</v>
      </c>
      <c r="B7" s="15" t="s">
        <v>334</v>
      </c>
      <c r="C7" s="15" t="s">
        <v>340</v>
      </c>
      <c r="D7" s="15" t="s">
        <v>341</v>
      </c>
      <c r="E7" s="16"/>
      <c r="F7" s="16"/>
      <c r="G7" s="16"/>
      <c r="H7" s="15" t="s">
        <v>582</v>
      </c>
      <c r="I7" s="17" t="s">
        <v>14</v>
      </c>
      <c r="J7" s="17">
        <v>8600</v>
      </c>
      <c r="K7" s="16"/>
      <c r="L7" s="17" t="str">
        <f t="shared" si="0"/>
        <v>Non-conformité</v>
      </c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</row>
    <row r="8" spans="1:32" s="18" customFormat="1" ht="59.25" customHeight="1">
      <c r="A8" s="195">
        <v>6</v>
      </c>
      <c r="B8" s="15" t="s">
        <v>334</v>
      </c>
      <c r="C8" s="15" t="s">
        <v>340</v>
      </c>
      <c r="D8" s="15" t="s">
        <v>342</v>
      </c>
      <c r="E8" s="16"/>
      <c r="F8" s="16"/>
      <c r="G8" s="16"/>
      <c r="H8" s="15" t="s">
        <v>583</v>
      </c>
      <c r="I8" s="17" t="s">
        <v>14</v>
      </c>
      <c r="J8" s="17">
        <v>4400</v>
      </c>
      <c r="K8" s="16"/>
      <c r="L8" s="17" t="str">
        <f t="shared" si="0"/>
        <v>Non-conformité</v>
      </c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</row>
    <row r="9" spans="1:32" s="18" customFormat="1" ht="59.25" customHeight="1">
      <c r="A9" s="195">
        <v>7</v>
      </c>
      <c r="B9" s="15" t="s">
        <v>334</v>
      </c>
      <c r="C9" s="15" t="s">
        <v>340</v>
      </c>
      <c r="D9" s="15" t="s">
        <v>343</v>
      </c>
      <c r="E9" s="16"/>
      <c r="F9" s="16"/>
      <c r="G9" s="16"/>
      <c r="H9" s="15" t="s">
        <v>584</v>
      </c>
      <c r="I9" s="17" t="s">
        <v>14</v>
      </c>
      <c r="J9" s="17">
        <v>4400</v>
      </c>
      <c r="K9" s="16"/>
      <c r="L9" s="17" t="str">
        <f t="shared" si="0"/>
        <v>Non-conformité</v>
      </c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</row>
    <row r="10" spans="1:32" s="18" customFormat="1" ht="59.25" customHeight="1">
      <c r="A10" s="195">
        <v>8</v>
      </c>
      <c r="B10" s="15" t="s">
        <v>334</v>
      </c>
      <c r="C10" s="15" t="s">
        <v>340</v>
      </c>
      <c r="D10" s="15" t="s">
        <v>344</v>
      </c>
      <c r="E10" s="16"/>
      <c r="F10" s="16"/>
      <c r="G10" s="16"/>
      <c r="H10" s="15" t="s">
        <v>585</v>
      </c>
      <c r="I10" s="17" t="s">
        <v>14</v>
      </c>
      <c r="J10" s="17">
        <v>4400</v>
      </c>
      <c r="K10" s="16"/>
      <c r="L10" s="17" t="str">
        <f t="shared" si="0"/>
        <v>Non-conformité</v>
      </c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</row>
    <row r="11" spans="1:32" s="18" customFormat="1" ht="59.25" customHeight="1">
      <c r="A11" s="195">
        <v>9</v>
      </c>
      <c r="B11" s="15" t="s">
        <v>334</v>
      </c>
      <c r="C11" s="15" t="s">
        <v>340</v>
      </c>
      <c r="D11" s="15" t="s">
        <v>345</v>
      </c>
      <c r="E11" s="16"/>
      <c r="F11" s="16"/>
      <c r="G11" s="16"/>
      <c r="H11" s="15" t="s">
        <v>586</v>
      </c>
      <c r="I11" s="17" t="s">
        <v>14</v>
      </c>
      <c r="J11" s="17">
        <v>4300</v>
      </c>
      <c r="K11" s="16"/>
      <c r="L11" s="17" t="str">
        <f t="shared" si="0"/>
        <v>Non-conformité</v>
      </c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</row>
    <row r="12" spans="1:32" s="18" customFormat="1" ht="59.25" customHeight="1">
      <c r="A12" s="195">
        <v>10</v>
      </c>
      <c r="B12" s="15" t="s">
        <v>334</v>
      </c>
      <c r="C12" s="195" t="s">
        <v>1109</v>
      </c>
      <c r="D12" s="15" t="s">
        <v>346</v>
      </c>
      <c r="E12" s="16"/>
      <c r="F12" s="16"/>
      <c r="G12" s="16"/>
      <c r="H12" s="15" t="s">
        <v>587</v>
      </c>
      <c r="I12" s="17" t="s">
        <v>14</v>
      </c>
      <c r="J12" s="17">
        <v>4200</v>
      </c>
      <c r="K12" s="16"/>
      <c r="L12" s="17" t="str">
        <f t="shared" si="0"/>
        <v>Non-conformité</v>
      </c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</row>
    <row r="13" spans="1:32" s="18" customFormat="1" ht="59.25" customHeight="1">
      <c r="A13" s="195">
        <v>11</v>
      </c>
      <c r="B13" s="15" t="s">
        <v>334</v>
      </c>
      <c r="C13" s="195" t="s">
        <v>1109</v>
      </c>
      <c r="D13" s="15" t="s">
        <v>347</v>
      </c>
      <c r="E13" s="16"/>
      <c r="F13" s="16"/>
      <c r="G13" s="16"/>
      <c r="H13" s="15" t="s">
        <v>588</v>
      </c>
      <c r="I13" s="17" t="s">
        <v>14</v>
      </c>
      <c r="J13" s="17">
        <v>4200</v>
      </c>
      <c r="K13" s="16"/>
      <c r="L13" s="17" t="str">
        <f t="shared" si="0"/>
        <v>Non-conformité</v>
      </c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</row>
    <row r="14" spans="1:32" s="18" customFormat="1" ht="59.25" customHeight="1">
      <c r="A14" s="195">
        <v>12</v>
      </c>
      <c r="B14" s="15" t="s">
        <v>334</v>
      </c>
      <c r="C14" s="195" t="s">
        <v>1109</v>
      </c>
      <c r="D14" s="15" t="s">
        <v>348</v>
      </c>
      <c r="E14" s="16"/>
      <c r="F14" s="16"/>
      <c r="G14" s="16"/>
      <c r="H14" s="15" t="s">
        <v>589</v>
      </c>
      <c r="I14" s="17" t="s">
        <v>14</v>
      </c>
      <c r="J14" s="17">
        <v>4200</v>
      </c>
      <c r="K14" s="16"/>
      <c r="L14" s="17" t="str">
        <f t="shared" si="0"/>
        <v>Non-conformité</v>
      </c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</row>
    <row r="15" spans="1:32" s="18" customFormat="1" ht="59.25" customHeight="1">
      <c r="A15" s="195">
        <v>13</v>
      </c>
      <c r="B15" s="15" t="s">
        <v>334</v>
      </c>
      <c r="C15" s="195" t="s">
        <v>1109</v>
      </c>
      <c r="D15" s="15" t="s">
        <v>349</v>
      </c>
      <c r="E15" s="16"/>
      <c r="F15" s="16"/>
      <c r="G15" s="16"/>
      <c r="H15" s="15" t="s">
        <v>590</v>
      </c>
      <c r="I15" s="17" t="s">
        <v>14</v>
      </c>
      <c r="J15" s="17">
        <v>4200</v>
      </c>
      <c r="K15" s="16"/>
      <c r="L15" s="17" t="str">
        <f t="shared" si="0"/>
        <v>Non-conformité</v>
      </c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</row>
    <row r="16" spans="1:32" s="18" customFormat="1" ht="59.25" customHeight="1">
      <c r="A16" s="195">
        <v>14</v>
      </c>
      <c r="B16" s="15" t="s">
        <v>334</v>
      </c>
      <c r="C16" s="195" t="s">
        <v>1109</v>
      </c>
      <c r="D16" s="15" t="s">
        <v>350</v>
      </c>
      <c r="E16" s="16"/>
      <c r="F16" s="16"/>
      <c r="G16" s="16"/>
      <c r="H16" s="15" t="s">
        <v>591</v>
      </c>
      <c r="I16" s="17" t="s">
        <v>14</v>
      </c>
      <c r="J16" s="17">
        <v>9000</v>
      </c>
      <c r="K16" s="16"/>
      <c r="L16" s="17" t="str">
        <f t="shared" si="0"/>
        <v>Non-conformité</v>
      </c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</row>
    <row r="17" spans="1:32" s="18" customFormat="1" ht="59.25" customHeight="1">
      <c r="A17" s="195">
        <v>15</v>
      </c>
      <c r="B17" s="15" t="s">
        <v>334</v>
      </c>
      <c r="C17" s="15" t="s">
        <v>351</v>
      </c>
      <c r="D17" s="25" t="s">
        <v>352</v>
      </c>
      <c r="E17" s="16"/>
      <c r="F17" s="16"/>
      <c r="G17" s="16"/>
      <c r="H17" s="25" t="s">
        <v>555</v>
      </c>
      <c r="I17" s="19" t="s">
        <v>3</v>
      </c>
      <c r="J17" s="19">
        <v>12000</v>
      </c>
      <c r="K17" s="16"/>
      <c r="L17" s="17" t="str">
        <f t="shared" si="0"/>
        <v>Non-conformité</v>
      </c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</row>
    <row r="18" spans="1:32" s="18" customFormat="1" ht="59.25" customHeight="1">
      <c r="A18" s="195">
        <v>16</v>
      </c>
      <c r="B18" s="15" t="s">
        <v>334</v>
      </c>
      <c r="C18" s="15" t="s">
        <v>353</v>
      </c>
      <c r="D18" s="15" t="s">
        <v>354</v>
      </c>
      <c r="E18" s="16"/>
      <c r="F18" s="16"/>
      <c r="G18" s="16"/>
      <c r="H18" s="15" t="s">
        <v>555</v>
      </c>
      <c r="I18" s="17" t="s">
        <v>3</v>
      </c>
      <c r="J18" s="17">
        <v>14000</v>
      </c>
      <c r="K18" s="16"/>
      <c r="L18" s="17" t="str">
        <f t="shared" si="0"/>
        <v>Non-conformité</v>
      </c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</row>
    <row r="19" spans="1:32" s="18" customFormat="1" ht="59.25" customHeight="1">
      <c r="A19" s="195">
        <v>17</v>
      </c>
      <c r="B19" s="15" t="s">
        <v>334</v>
      </c>
      <c r="C19" s="15" t="s">
        <v>355</v>
      </c>
      <c r="D19" s="15" t="s">
        <v>356</v>
      </c>
      <c r="E19" s="16"/>
      <c r="F19" s="16"/>
      <c r="G19" s="16"/>
      <c r="H19" s="15" t="s">
        <v>555</v>
      </c>
      <c r="I19" s="17" t="s">
        <v>3</v>
      </c>
      <c r="J19" s="17">
        <v>10000</v>
      </c>
      <c r="K19" s="16"/>
      <c r="L19" s="17" t="str">
        <f t="shared" si="0"/>
        <v>Non-conformité</v>
      </c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</row>
    <row r="20" spans="1:32" s="18" customFormat="1" ht="59.25" customHeight="1">
      <c r="A20" s="195">
        <v>18</v>
      </c>
      <c r="B20" s="15" t="s">
        <v>334</v>
      </c>
      <c r="C20" s="176" t="s">
        <v>355</v>
      </c>
      <c r="D20" s="176" t="s">
        <v>1053</v>
      </c>
      <c r="E20" s="16"/>
      <c r="F20" s="16"/>
      <c r="G20" s="16"/>
      <c r="H20" s="175" t="s">
        <v>572</v>
      </c>
      <c r="I20" s="17" t="s">
        <v>3</v>
      </c>
      <c r="J20" s="17">
        <v>5000</v>
      </c>
      <c r="K20" s="16"/>
      <c r="L20" s="17" t="str">
        <f t="shared" si="0"/>
        <v>Non-conformité</v>
      </c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</row>
    <row r="21" spans="1:32" s="18" customFormat="1" ht="59.25" customHeight="1">
      <c r="A21" s="195">
        <v>19</v>
      </c>
      <c r="B21" s="15" t="s">
        <v>334</v>
      </c>
      <c r="C21" s="176" t="s">
        <v>357</v>
      </c>
      <c r="D21" s="176" t="s">
        <v>358</v>
      </c>
      <c r="E21" s="16"/>
      <c r="F21" s="16"/>
      <c r="G21" s="16"/>
      <c r="H21" s="15" t="s">
        <v>555</v>
      </c>
      <c r="I21" s="19" t="s">
        <v>3</v>
      </c>
      <c r="J21" s="17">
        <v>19000</v>
      </c>
      <c r="K21" s="16"/>
      <c r="L21" s="17" t="str">
        <f t="shared" si="0"/>
        <v>Non-conformité</v>
      </c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</row>
    <row r="22" spans="1:32" s="18" customFormat="1" ht="59.25" customHeight="1">
      <c r="A22" s="195">
        <v>20</v>
      </c>
      <c r="B22" s="15" t="s">
        <v>334</v>
      </c>
      <c r="C22" s="195" t="s">
        <v>1110</v>
      </c>
      <c r="D22" s="176" t="s">
        <v>359</v>
      </c>
      <c r="E22" s="16"/>
      <c r="F22" s="16"/>
      <c r="G22" s="16"/>
      <c r="H22" s="176" t="s">
        <v>555</v>
      </c>
      <c r="I22" s="19" t="s">
        <v>3</v>
      </c>
      <c r="J22" s="19">
        <v>30000</v>
      </c>
      <c r="K22" s="16"/>
      <c r="L22" s="17" t="str">
        <f t="shared" si="0"/>
        <v>Non-conformité</v>
      </c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</row>
    <row r="23" spans="1:32" s="18" customFormat="1" ht="59.25" customHeight="1">
      <c r="A23" s="195">
        <v>21</v>
      </c>
      <c r="B23" s="15" t="s">
        <v>334</v>
      </c>
      <c r="C23" s="195" t="s">
        <v>360</v>
      </c>
      <c r="D23" s="178" t="s">
        <v>361</v>
      </c>
      <c r="E23" s="16"/>
      <c r="F23" s="16"/>
      <c r="G23" s="16"/>
      <c r="H23" s="175" t="s">
        <v>593</v>
      </c>
      <c r="I23" s="177" t="s">
        <v>3</v>
      </c>
      <c r="J23" s="17">
        <v>30000</v>
      </c>
      <c r="K23" s="16"/>
      <c r="L23" s="17" t="str">
        <f t="shared" si="0"/>
        <v>Non-conformité</v>
      </c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</row>
    <row r="24" spans="1:32" s="18" customFormat="1" ht="59.25" customHeight="1">
      <c r="A24" s="195">
        <v>22</v>
      </c>
      <c r="B24" s="15" t="s">
        <v>334</v>
      </c>
      <c r="C24" s="195" t="s">
        <v>1111</v>
      </c>
      <c r="D24" s="176" t="s">
        <v>362</v>
      </c>
      <c r="E24" s="16"/>
      <c r="F24" s="16"/>
      <c r="G24" s="16"/>
      <c r="H24" s="178" t="s">
        <v>592</v>
      </c>
      <c r="I24" s="19" t="s">
        <v>14</v>
      </c>
      <c r="J24" s="19">
        <v>35000</v>
      </c>
      <c r="K24" s="16"/>
      <c r="L24" s="17" t="str">
        <f t="shared" si="0"/>
        <v>Non-conformité</v>
      </c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</row>
    <row r="25" spans="1:32" s="18" customFormat="1" ht="59.25" customHeight="1">
      <c r="A25" s="195">
        <v>23</v>
      </c>
      <c r="B25" s="15" t="s">
        <v>334</v>
      </c>
      <c r="C25" s="195" t="s">
        <v>363</v>
      </c>
      <c r="D25" s="178" t="s">
        <v>364</v>
      </c>
      <c r="E25" s="16"/>
      <c r="F25" s="16"/>
      <c r="G25" s="16"/>
      <c r="H25" s="178" t="s">
        <v>594</v>
      </c>
      <c r="I25" s="19" t="s">
        <v>14</v>
      </c>
      <c r="J25" s="19">
        <v>8000</v>
      </c>
      <c r="K25" s="16"/>
      <c r="L25" s="17" t="str">
        <f t="shared" si="0"/>
        <v>Non-conformité</v>
      </c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</row>
    <row r="26" spans="1:32" s="18" customFormat="1" ht="59.25" customHeight="1">
      <c r="A26" s="195">
        <v>24</v>
      </c>
      <c r="B26" s="15" t="s">
        <v>334</v>
      </c>
      <c r="C26" s="176" t="s">
        <v>363</v>
      </c>
      <c r="D26" s="178" t="s">
        <v>365</v>
      </c>
      <c r="E26" s="16"/>
      <c r="F26" s="16"/>
      <c r="G26" s="16"/>
      <c r="H26" s="178" t="s">
        <v>595</v>
      </c>
      <c r="I26" s="19" t="s">
        <v>14</v>
      </c>
      <c r="J26" s="19">
        <v>6000</v>
      </c>
      <c r="K26" s="16"/>
      <c r="L26" s="17" t="str">
        <f t="shared" si="0"/>
        <v>Non-conformité</v>
      </c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</row>
    <row r="27" spans="1:32" s="18" customFormat="1" ht="59.25" customHeight="1">
      <c r="A27" s="195">
        <v>25</v>
      </c>
      <c r="B27" s="15" t="s">
        <v>334</v>
      </c>
      <c r="C27" s="176" t="s">
        <v>363</v>
      </c>
      <c r="D27" s="178" t="s">
        <v>366</v>
      </c>
      <c r="E27" s="16"/>
      <c r="F27" s="16"/>
      <c r="G27" s="16"/>
      <c r="H27" s="178" t="s">
        <v>596</v>
      </c>
      <c r="I27" s="19" t="s">
        <v>14</v>
      </c>
      <c r="J27" s="19">
        <v>6000</v>
      </c>
      <c r="K27" s="16"/>
      <c r="L27" s="17" t="str">
        <f t="shared" si="0"/>
        <v>Non-conformité</v>
      </c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</row>
    <row r="28" spans="1:32" s="18" customFormat="1" ht="59.25" customHeight="1">
      <c r="A28" s="195">
        <v>26</v>
      </c>
      <c r="B28" s="15" t="s">
        <v>334</v>
      </c>
      <c r="C28" s="176" t="s">
        <v>363</v>
      </c>
      <c r="D28" s="178" t="s">
        <v>367</v>
      </c>
      <c r="E28" s="16"/>
      <c r="F28" s="16"/>
      <c r="G28" s="16"/>
      <c r="H28" s="178" t="s">
        <v>597</v>
      </c>
      <c r="I28" s="17" t="s">
        <v>14</v>
      </c>
      <c r="J28" s="17">
        <v>6000</v>
      </c>
      <c r="K28" s="16"/>
      <c r="L28" s="17" t="str">
        <f t="shared" si="0"/>
        <v>Non-conformité</v>
      </c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</row>
    <row r="29" spans="1:32" s="18" customFormat="1" ht="59.25" customHeight="1">
      <c r="A29" s="195">
        <v>27</v>
      </c>
      <c r="B29" s="15" t="s">
        <v>334</v>
      </c>
      <c r="C29" s="176" t="s">
        <v>368</v>
      </c>
      <c r="D29" s="176" t="s">
        <v>369</v>
      </c>
      <c r="E29" s="16"/>
      <c r="F29" s="16"/>
      <c r="G29" s="16"/>
      <c r="H29" s="176" t="s">
        <v>598</v>
      </c>
      <c r="I29" s="17" t="s">
        <v>14</v>
      </c>
      <c r="J29" s="17">
        <v>7000</v>
      </c>
      <c r="K29" s="16"/>
      <c r="L29" s="17" t="str">
        <f t="shared" si="0"/>
        <v>Non-conformité</v>
      </c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</row>
    <row r="30" spans="1:32" s="18" customFormat="1" ht="59.25" customHeight="1">
      <c r="A30" s="195">
        <v>28</v>
      </c>
      <c r="B30" s="15" t="s">
        <v>334</v>
      </c>
      <c r="C30" s="176" t="s">
        <v>368</v>
      </c>
      <c r="D30" s="176" t="s">
        <v>370</v>
      </c>
      <c r="E30" s="16"/>
      <c r="F30" s="16"/>
      <c r="G30" s="16"/>
      <c r="H30" s="176" t="s">
        <v>599</v>
      </c>
      <c r="I30" s="17" t="s">
        <v>14</v>
      </c>
      <c r="J30" s="17">
        <v>5900</v>
      </c>
      <c r="K30" s="16"/>
      <c r="L30" s="17" t="str">
        <f t="shared" si="0"/>
        <v>Non-conformité</v>
      </c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</row>
    <row r="31" spans="1:32" s="18" customFormat="1" ht="59.25" customHeight="1">
      <c r="A31" s="195">
        <v>29</v>
      </c>
      <c r="B31" s="15" t="s">
        <v>334</v>
      </c>
      <c r="C31" s="176" t="s">
        <v>368</v>
      </c>
      <c r="D31" s="176" t="s">
        <v>371</v>
      </c>
      <c r="E31" s="16"/>
      <c r="F31" s="16"/>
      <c r="G31" s="16"/>
      <c r="H31" s="176" t="s">
        <v>600</v>
      </c>
      <c r="I31" s="17" t="s">
        <v>14</v>
      </c>
      <c r="J31" s="17">
        <v>5900</v>
      </c>
      <c r="K31" s="16"/>
      <c r="L31" s="17" t="str">
        <f t="shared" si="0"/>
        <v>Non-conformité</v>
      </c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</row>
    <row r="32" spans="1:32" s="18" customFormat="1" ht="59.25" customHeight="1">
      <c r="A32" s="195">
        <v>30</v>
      </c>
      <c r="B32" s="15" t="s">
        <v>334</v>
      </c>
      <c r="C32" s="176" t="s">
        <v>368</v>
      </c>
      <c r="D32" s="176" t="s">
        <v>372</v>
      </c>
      <c r="E32" s="16"/>
      <c r="F32" s="16"/>
      <c r="G32" s="16"/>
      <c r="H32" s="176" t="s">
        <v>601</v>
      </c>
      <c r="I32" s="19" t="s">
        <v>14</v>
      </c>
      <c r="J32" s="19">
        <v>5900</v>
      </c>
      <c r="K32" s="16"/>
      <c r="L32" s="17" t="str">
        <f t="shared" si="0"/>
        <v>Non-conformité</v>
      </c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</row>
    <row r="33" spans="1:32" s="18" customFormat="1" ht="59.25" customHeight="1">
      <c r="A33" s="195">
        <v>31</v>
      </c>
      <c r="B33" s="15" t="s">
        <v>334</v>
      </c>
      <c r="C33" s="195" t="s">
        <v>1112</v>
      </c>
      <c r="D33" s="178" t="s">
        <v>373</v>
      </c>
      <c r="E33" s="16"/>
      <c r="F33" s="16"/>
      <c r="G33" s="16"/>
      <c r="H33" s="178" t="s">
        <v>1114</v>
      </c>
      <c r="I33" s="19" t="s">
        <v>14</v>
      </c>
      <c r="J33" s="19">
        <v>8000</v>
      </c>
      <c r="K33" s="16"/>
      <c r="L33" s="17" t="str">
        <f t="shared" si="0"/>
        <v>Non-conformité</v>
      </c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</row>
    <row r="34" spans="1:32" s="18" customFormat="1" ht="59.25" customHeight="1">
      <c r="A34" s="195">
        <v>32</v>
      </c>
      <c r="B34" s="15" t="s">
        <v>334</v>
      </c>
      <c r="C34" s="195" t="s">
        <v>1112</v>
      </c>
      <c r="D34" s="178" t="s">
        <v>374</v>
      </c>
      <c r="E34" s="16"/>
      <c r="F34" s="16"/>
      <c r="G34" s="16"/>
      <c r="H34" s="178" t="s">
        <v>1115</v>
      </c>
      <c r="I34" s="19" t="s">
        <v>14</v>
      </c>
      <c r="J34" s="19">
        <v>6000</v>
      </c>
      <c r="K34" s="16"/>
      <c r="L34" s="17" t="str">
        <f t="shared" si="0"/>
        <v>Non-conformité</v>
      </c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</row>
    <row r="35" spans="1:32" s="18" customFormat="1" ht="59.25" customHeight="1">
      <c r="A35" s="195">
        <v>33</v>
      </c>
      <c r="B35" s="15" t="s">
        <v>334</v>
      </c>
      <c r="C35" s="195" t="s">
        <v>1112</v>
      </c>
      <c r="D35" s="178" t="s">
        <v>375</v>
      </c>
      <c r="E35" s="16"/>
      <c r="F35" s="16"/>
      <c r="G35" s="16"/>
      <c r="H35" s="178" t="s">
        <v>1116</v>
      </c>
      <c r="I35" s="19" t="s">
        <v>14</v>
      </c>
      <c r="J35" s="19">
        <v>6000</v>
      </c>
      <c r="K35" s="16"/>
      <c r="L35" s="17" t="str">
        <f aca="true" t="shared" si="1" ref="L35:L66">IF(K35&gt;=J35,"Conformité","Non-conformité")</f>
        <v>Non-conformité</v>
      </c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</row>
    <row r="36" spans="1:32" s="18" customFormat="1" ht="59.25" customHeight="1">
      <c r="A36" s="195">
        <v>34</v>
      </c>
      <c r="B36" s="15" t="s">
        <v>334</v>
      </c>
      <c r="C36" s="195" t="s">
        <v>1112</v>
      </c>
      <c r="D36" s="178" t="s">
        <v>376</v>
      </c>
      <c r="E36" s="16"/>
      <c r="F36" s="16"/>
      <c r="G36" s="16"/>
      <c r="H36" s="178" t="s">
        <v>1117</v>
      </c>
      <c r="I36" s="19" t="s">
        <v>14</v>
      </c>
      <c r="J36" s="19">
        <v>6000</v>
      </c>
      <c r="K36" s="16"/>
      <c r="L36" s="17" t="str">
        <f t="shared" si="1"/>
        <v>Non-conformité</v>
      </c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</row>
    <row r="37" spans="1:32" s="18" customFormat="1" ht="59.25" customHeight="1">
      <c r="A37" s="195">
        <v>35</v>
      </c>
      <c r="B37" s="15" t="s">
        <v>334</v>
      </c>
      <c r="C37" s="176" t="s">
        <v>377</v>
      </c>
      <c r="D37" s="178" t="s">
        <v>378</v>
      </c>
      <c r="E37" s="16"/>
      <c r="F37" s="16"/>
      <c r="G37" s="16"/>
      <c r="H37" s="178" t="s">
        <v>602</v>
      </c>
      <c r="I37" s="19" t="s">
        <v>14</v>
      </c>
      <c r="J37" s="19">
        <v>1500</v>
      </c>
      <c r="K37" s="16"/>
      <c r="L37" s="17" t="str">
        <f t="shared" si="1"/>
        <v>Non-conformité</v>
      </c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</row>
    <row r="38" spans="1:32" s="18" customFormat="1" ht="59.25" customHeight="1">
      <c r="A38" s="195">
        <v>36</v>
      </c>
      <c r="B38" s="15" t="s">
        <v>334</v>
      </c>
      <c r="C38" s="176" t="s">
        <v>377</v>
      </c>
      <c r="D38" s="178" t="s">
        <v>379</v>
      </c>
      <c r="E38" s="16"/>
      <c r="F38" s="16"/>
      <c r="G38" s="16"/>
      <c r="H38" s="178" t="s">
        <v>603</v>
      </c>
      <c r="I38" s="19" t="s">
        <v>14</v>
      </c>
      <c r="J38" s="19">
        <v>18000</v>
      </c>
      <c r="K38" s="16"/>
      <c r="L38" s="17" t="str">
        <f t="shared" si="1"/>
        <v>Non-conformité</v>
      </c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</row>
    <row r="39" spans="1:32" s="18" customFormat="1" ht="59.25" customHeight="1">
      <c r="A39" s="195">
        <v>37</v>
      </c>
      <c r="B39" s="15" t="s">
        <v>334</v>
      </c>
      <c r="C39" s="176" t="s">
        <v>377</v>
      </c>
      <c r="D39" s="178" t="s">
        <v>380</v>
      </c>
      <c r="E39" s="16"/>
      <c r="F39" s="16"/>
      <c r="G39" s="16"/>
      <c r="H39" s="178" t="s">
        <v>604</v>
      </c>
      <c r="I39" s="19" t="s">
        <v>14</v>
      </c>
      <c r="J39" s="19">
        <v>18000</v>
      </c>
      <c r="K39" s="16"/>
      <c r="L39" s="17" t="str">
        <f t="shared" si="1"/>
        <v>Non-conformité</v>
      </c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</row>
    <row r="40" spans="1:32" s="18" customFormat="1" ht="59.25" customHeight="1">
      <c r="A40" s="195">
        <v>38</v>
      </c>
      <c r="B40" s="15" t="s">
        <v>334</v>
      </c>
      <c r="C40" s="176" t="s">
        <v>377</v>
      </c>
      <c r="D40" s="178" t="s">
        <v>381</v>
      </c>
      <c r="E40" s="16"/>
      <c r="F40" s="16"/>
      <c r="G40" s="16"/>
      <c r="H40" s="178" t="s">
        <v>605</v>
      </c>
      <c r="I40" s="19" t="s">
        <v>14</v>
      </c>
      <c r="J40" s="19">
        <v>18000</v>
      </c>
      <c r="K40" s="16"/>
      <c r="L40" s="17" t="str">
        <f t="shared" si="1"/>
        <v>Non-conformité</v>
      </c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</row>
    <row r="41" spans="1:32" s="18" customFormat="1" ht="59.25" customHeight="1">
      <c r="A41" s="195">
        <v>39</v>
      </c>
      <c r="B41" s="15" t="s">
        <v>334</v>
      </c>
      <c r="C41" s="176" t="s">
        <v>382</v>
      </c>
      <c r="D41" s="180" t="s">
        <v>383</v>
      </c>
      <c r="E41" s="16"/>
      <c r="F41" s="16"/>
      <c r="G41" s="16"/>
      <c r="H41" s="178" t="s">
        <v>602</v>
      </c>
      <c r="I41" s="19" t="s">
        <v>14</v>
      </c>
      <c r="J41" s="19">
        <v>19800</v>
      </c>
      <c r="K41" s="16"/>
      <c r="L41" s="17" t="str">
        <f t="shared" si="1"/>
        <v>Non-conformité</v>
      </c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</row>
    <row r="42" spans="1:32" s="18" customFormat="1" ht="59.25" customHeight="1">
      <c r="A42" s="195">
        <v>40</v>
      </c>
      <c r="B42" s="15" t="s">
        <v>334</v>
      </c>
      <c r="C42" s="176" t="s">
        <v>382</v>
      </c>
      <c r="D42" s="180" t="s">
        <v>384</v>
      </c>
      <c r="E42" s="16"/>
      <c r="F42" s="16"/>
      <c r="G42" s="16"/>
      <c r="H42" s="178" t="s">
        <v>603</v>
      </c>
      <c r="I42" s="19" t="s">
        <v>14</v>
      </c>
      <c r="J42" s="19">
        <v>17800</v>
      </c>
      <c r="K42" s="16"/>
      <c r="L42" s="17" t="str">
        <f t="shared" si="1"/>
        <v>Non-conformité</v>
      </c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</row>
    <row r="43" spans="1:32" s="18" customFormat="1" ht="59.25" customHeight="1">
      <c r="A43" s="195">
        <v>41</v>
      </c>
      <c r="B43" s="15" t="s">
        <v>334</v>
      </c>
      <c r="C43" s="176" t="s">
        <v>382</v>
      </c>
      <c r="D43" s="180" t="s">
        <v>385</v>
      </c>
      <c r="E43" s="16"/>
      <c r="F43" s="16"/>
      <c r="G43" s="16"/>
      <c r="H43" s="178" t="s">
        <v>604</v>
      </c>
      <c r="I43" s="19" t="s">
        <v>14</v>
      </c>
      <c r="J43" s="19">
        <v>17800</v>
      </c>
      <c r="K43" s="16"/>
      <c r="L43" s="17" t="str">
        <f t="shared" si="1"/>
        <v>Non-conformité</v>
      </c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</row>
    <row r="44" spans="1:32" s="18" customFormat="1" ht="59.25" customHeight="1">
      <c r="A44" s="195">
        <v>42</v>
      </c>
      <c r="B44" s="15" t="s">
        <v>334</v>
      </c>
      <c r="C44" s="176" t="s">
        <v>382</v>
      </c>
      <c r="D44" s="180" t="s">
        <v>386</v>
      </c>
      <c r="E44" s="16"/>
      <c r="F44" s="16"/>
      <c r="G44" s="16"/>
      <c r="H44" s="178" t="s">
        <v>605</v>
      </c>
      <c r="I44" s="19" t="s">
        <v>14</v>
      </c>
      <c r="J44" s="19">
        <v>17800</v>
      </c>
      <c r="K44" s="16"/>
      <c r="L44" s="17" t="str">
        <f t="shared" si="1"/>
        <v>Non-conformité</v>
      </c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</row>
    <row r="45" spans="1:32" s="18" customFormat="1" ht="59.25" customHeight="1">
      <c r="A45" s="195">
        <v>43</v>
      </c>
      <c r="B45" s="15" t="s">
        <v>334</v>
      </c>
      <c r="C45" s="176" t="s">
        <v>387</v>
      </c>
      <c r="D45" s="178" t="s">
        <v>388</v>
      </c>
      <c r="E45" s="16"/>
      <c r="F45" s="16"/>
      <c r="G45" s="16"/>
      <c r="H45" s="178" t="s">
        <v>572</v>
      </c>
      <c r="I45" s="19" t="s">
        <v>14</v>
      </c>
      <c r="J45" s="19">
        <v>32000</v>
      </c>
      <c r="K45" s="16"/>
      <c r="L45" s="17" t="str">
        <f t="shared" si="1"/>
        <v>Non-conformité</v>
      </c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</row>
    <row r="46" spans="1:32" s="18" customFormat="1" ht="59.25" customHeight="1">
      <c r="A46" s="195">
        <v>44</v>
      </c>
      <c r="B46" s="15" t="s">
        <v>334</v>
      </c>
      <c r="C46" s="176" t="s">
        <v>387</v>
      </c>
      <c r="D46" s="178" t="s">
        <v>389</v>
      </c>
      <c r="E46" s="16"/>
      <c r="F46" s="16"/>
      <c r="G46" s="16"/>
      <c r="H46" s="178" t="s">
        <v>573</v>
      </c>
      <c r="I46" s="19" t="s">
        <v>14</v>
      </c>
      <c r="J46" s="19">
        <v>25000</v>
      </c>
      <c r="K46" s="16"/>
      <c r="L46" s="17" t="str">
        <f t="shared" si="1"/>
        <v>Non-conformité</v>
      </c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</row>
    <row r="47" spans="1:32" s="18" customFormat="1" ht="59.25" customHeight="1">
      <c r="A47" s="195">
        <v>45</v>
      </c>
      <c r="B47" s="15" t="s">
        <v>334</v>
      </c>
      <c r="C47" s="176" t="s">
        <v>387</v>
      </c>
      <c r="D47" s="178" t="s">
        <v>390</v>
      </c>
      <c r="E47" s="16"/>
      <c r="F47" s="16"/>
      <c r="G47" s="16"/>
      <c r="H47" s="178" t="s">
        <v>575</v>
      </c>
      <c r="I47" s="19" t="s">
        <v>14</v>
      </c>
      <c r="J47" s="19">
        <v>25000</v>
      </c>
      <c r="K47" s="16"/>
      <c r="L47" s="17" t="str">
        <f t="shared" si="1"/>
        <v>Non-conformité</v>
      </c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</row>
    <row r="48" spans="1:32" s="18" customFormat="1" ht="59.25" customHeight="1">
      <c r="A48" s="195">
        <v>46</v>
      </c>
      <c r="B48" s="15" t="s">
        <v>334</v>
      </c>
      <c r="C48" s="176" t="s">
        <v>387</v>
      </c>
      <c r="D48" s="178" t="s">
        <v>391</v>
      </c>
      <c r="E48" s="16"/>
      <c r="F48" s="16"/>
      <c r="G48" s="16"/>
      <c r="H48" s="178" t="s">
        <v>574</v>
      </c>
      <c r="I48" s="19" t="s">
        <v>14</v>
      </c>
      <c r="J48" s="19">
        <v>25000</v>
      </c>
      <c r="K48" s="16"/>
      <c r="L48" s="17" t="str">
        <f t="shared" si="1"/>
        <v>Non-conformité</v>
      </c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</row>
    <row r="49" spans="1:32" s="18" customFormat="1" ht="59.25" customHeight="1">
      <c r="A49" s="195">
        <v>47</v>
      </c>
      <c r="B49" s="15" t="s">
        <v>334</v>
      </c>
      <c r="C49" s="176" t="s">
        <v>392</v>
      </c>
      <c r="D49" s="178" t="s">
        <v>393</v>
      </c>
      <c r="E49" s="16"/>
      <c r="F49" s="16"/>
      <c r="G49" s="16"/>
      <c r="H49" s="178" t="s">
        <v>609</v>
      </c>
      <c r="I49" s="19" t="s">
        <v>14</v>
      </c>
      <c r="J49" s="19">
        <v>68000</v>
      </c>
      <c r="K49" s="16"/>
      <c r="L49" s="17" t="str">
        <f t="shared" si="1"/>
        <v>Non-conformité</v>
      </c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</row>
    <row r="50" spans="1:32" s="18" customFormat="1" ht="59.25" customHeight="1">
      <c r="A50" s="195">
        <v>48</v>
      </c>
      <c r="B50" s="15" t="s">
        <v>334</v>
      </c>
      <c r="C50" s="176" t="s">
        <v>392</v>
      </c>
      <c r="D50" s="178" t="s">
        <v>394</v>
      </c>
      <c r="E50" s="16"/>
      <c r="F50" s="16"/>
      <c r="G50" s="16"/>
      <c r="H50" s="178" t="s">
        <v>608</v>
      </c>
      <c r="I50" s="19" t="s">
        <v>14</v>
      </c>
      <c r="J50" s="19">
        <v>3400</v>
      </c>
      <c r="K50" s="16"/>
      <c r="L50" s="17" t="str">
        <f t="shared" si="1"/>
        <v>Non-conformité</v>
      </c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</row>
    <row r="51" spans="1:32" s="18" customFormat="1" ht="59.25" customHeight="1">
      <c r="A51" s="195">
        <v>49</v>
      </c>
      <c r="B51" s="15" t="s">
        <v>334</v>
      </c>
      <c r="C51" s="176" t="s">
        <v>392</v>
      </c>
      <c r="D51" s="178" t="s">
        <v>395</v>
      </c>
      <c r="E51" s="16"/>
      <c r="F51" s="16"/>
      <c r="G51" s="16"/>
      <c r="H51" s="178" t="s">
        <v>607</v>
      </c>
      <c r="I51" s="19" t="s">
        <v>14</v>
      </c>
      <c r="J51" s="19">
        <v>3400</v>
      </c>
      <c r="K51" s="16"/>
      <c r="L51" s="17" t="str">
        <f t="shared" si="1"/>
        <v>Non-conformité</v>
      </c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</row>
    <row r="52" spans="1:32" s="18" customFormat="1" ht="59.25" customHeight="1">
      <c r="A52" s="195">
        <v>50</v>
      </c>
      <c r="B52" s="15" t="s">
        <v>334</v>
      </c>
      <c r="C52" s="176" t="s">
        <v>392</v>
      </c>
      <c r="D52" s="178" t="s">
        <v>396</v>
      </c>
      <c r="E52" s="16"/>
      <c r="F52" s="16"/>
      <c r="G52" s="16"/>
      <c r="H52" s="178" t="s">
        <v>606</v>
      </c>
      <c r="I52" s="19" t="s">
        <v>14</v>
      </c>
      <c r="J52" s="19">
        <v>3400</v>
      </c>
      <c r="K52" s="16"/>
      <c r="L52" s="17" t="str">
        <f t="shared" si="1"/>
        <v>Non-conformité</v>
      </c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</row>
    <row r="53" spans="1:32" s="18" customFormat="1" ht="59.25" customHeight="1">
      <c r="A53" s="195">
        <v>51</v>
      </c>
      <c r="B53" s="15" t="s">
        <v>334</v>
      </c>
      <c r="C53" s="176" t="s">
        <v>392</v>
      </c>
      <c r="D53" s="178" t="s">
        <v>397</v>
      </c>
      <c r="E53" s="16"/>
      <c r="F53" s="16"/>
      <c r="G53" s="16"/>
      <c r="H53" s="178" t="s">
        <v>610</v>
      </c>
      <c r="I53" s="179" t="s">
        <v>14</v>
      </c>
      <c r="J53" s="17">
        <v>3400</v>
      </c>
      <c r="K53" s="16"/>
      <c r="L53" s="17" t="str">
        <f t="shared" si="1"/>
        <v>Non-conformité</v>
      </c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</row>
    <row r="54" spans="1:32" s="18" customFormat="1" ht="59.25" customHeight="1">
      <c r="A54" s="195">
        <v>52</v>
      </c>
      <c r="B54" s="15" t="s">
        <v>334</v>
      </c>
      <c r="C54" s="176" t="s">
        <v>398</v>
      </c>
      <c r="D54" s="176" t="s">
        <v>399</v>
      </c>
      <c r="E54" s="16"/>
      <c r="F54" s="16"/>
      <c r="G54" s="16"/>
      <c r="H54" s="176" t="s">
        <v>555</v>
      </c>
      <c r="I54" s="19" t="s">
        <v>3</v>
      </c>
      <c r="J54" s="17">
        <v>4100</v>
      </c>
      <c r="K54" s="16"/>
      <c r="L54" s="17" t="str">
        <f t="shared" si="1"/>
        <v>Non-conformité</v>
      </c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</row>
    <row r="55" spans="1:32" s="18" customFormat="1" ht="59.25" customHeight="1">
      <c r="A55" s="195">
        <v>53</v>
      </c>
      <c r="B55" s="15" t="s">
        <v>334</v>
      </c>
      <c r="C55" s="176" t="s">
        <v>400</v>
      </c>
      <c r="D55" s="176" t="s">
        <v>401</v>
      </c>
      <c r="E55" s="16"/>
      <c r="F55" s="16"/>
      <c r="G55" s="16"/>
      <c r="H55" s="176" t="s">
        <v>555</v>
      </c>
      <c r="I55" s="17" t="s">
        <v>3</v>
      </c>
      <c r="J55" s="17">
        <v>11000</v>
      </c>
      <c r="K55" s="16"/>
      <c r="L55" s="17" t="str">
        <f t="shared" si="1"/>
        <v>Non-conformité</v>
      </c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</row>
    <row r="56" spans="1:32" s="18" customFormat="1" ht="59.25" customHeight="1">
      <c r="A56" s="195">
        <v>54</v>
      </c>
      <c r="B56" s="15" t="s">
        <v>334</v>
      </c>
      <c r="C56" s="176" t="s">
        <v>402</v>
      </c>
      <c r="D56" s="176" t="s">
        <v>403</v>
      </c>
      <c r="E56" s="16"/>
      <c r="F56" s="16"/>
      <c r="G56" s="16"/>
      <c r="H56" s="176" t="s">
        <v>572</v>
      </c>
      <c r="I56" s="19" t="s">
        <v>3</v>
      </c>
      <c r="J56" s="19">
        <v>8000</v>
      </c>
      <c r="K56" s="16"/>
      <c r="L56" s="17" t="str">
        <f t="shared" si="1"/>
        <v>Non-conformité</v>
      </c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</row>
    <row r="57" spans="1:32" s="18" customFormat="1" ht="59.25" customHeight="1">
      <c r="A57" s="195">
        <v>55</v>
      </c>
      <c r="B57" s="15" t="s">
        <v>334</v>
      </c>
      <c r="C57" s="176" t="s">
        <v>404</v>
      </c>
      <c r="D57" s="178" t="s">
        <v>405</v>
      </c>
      <c r="E57" s="16"/>
      <c r="F57" s="16"/>
      <c r="G57" s="16"/>
      <c r="H57" s="178" t="s">
        <v>572</v>
      </c>
      <c r="I57" s="17" t="s">
        <v>3</v>
      </c>
      <c r="J57" s="17">
        <v>20000</v>
      </c>
      <c r="K57" s="16"/>
      <c r="L57" s="17" t="str">
        <f t="shared" si="1"/>
        <v>Non-conformité</v>
      </c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</row>
    <row r="58" spans="1:32" s="18" customFormat="1" ht="59.25" customHeight="1">
      <c r="A58" s="195">
        <v>56</v>
      </c>
      <c r="B58" s="15" t="s">
        <v>334</v>
      </c>
      <c r="C58" s="195" t="s">
        <v>1113</v>
      </c>
      <c r="D58" s="176" t="s">
        <v>406</v>
      </c>
      <c r="E58" s="16"/>
      <c r="F58" s="16"/>
      <c r="G58" s="16"/>
      <c r="H58" s="25" t="s">
        <v>611</v>
      </c>
      <c r="I58" s="19" t="s">
        <v>3</v>
      </c>
      <c r="J58" s="17">
        <v>25000</v>
      </c>
      <c r="K58" s="16"/>
      <c r="L58" s="17" t="str">
        <f t="shared" si="1"/>
        <v>Non-conformité</v>
      </c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</row>
    <row r="59" spans="1:32" s="18" customFormat="1" ht="59.25" customHeight="1">
      <c r="A59" s="195">
        <v>57</v>
      </c>
      <c r="B59" s="15" t="s">
        <v>334</v>
      </c>
      <c r="C59" s="176" t="s">
        <v>407</v>
      </c>
      <c r="D59" s="178" t="s">
        <v>408</v>
      </c>
      <c r="E59" s="16"/>
      <c r="F59" s="16"/>
      <c r="G59" s="16"/>
      <c r="H59" s="176" t="s">
        <v>611</v>
      </c>
      <c r="I59" s="17" t="s">
        <v>3</v>
      </c>
      <c r="J59" s="17">
        <v>30000</v>
      </c>
      <c r="K59" s="16"/>
      <c r="L59" s="17" t="str">
        <f t="shared" si="1"/>
        <v>Non-conformité</v>
      </c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</row>
    <row r="60" spans="1:32" s="18" customFormat="1" ht="59.25" customHeight="1">
      <c r="A60" s="195">
        <v>58</v>
      </c>
      <c r="B60" s="132" t="s">
        <v>334</v>
      </c>
      <c r="C60" s="176" t="s">
        <v>409</v>
      </c>
      <c r="D60" s="176" t="s">
        <v>410</v>
      </c>
      <c r="E60" s="34"/>
      <c r="F60" s="34"/>
      <c r="G60" s="34"/>
      <c r="H60" s="177" t="s">
        <v>611</v>
      </c>
      <c r="I60" s="133" t="s">
        <v>3</v>
      </c>
      <c r="J60" s="133">
        <v>32000</v>
      </c>
      <c r="K60" s="34"/>
      <c r="L60" s="133" t="str">
        <f t="shared" si="1"/>
        <v>Non-conformité</v>
      </c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</row>
    <row r="61" spans="1:32" s="18" customFormat="1" ht="59.25" customHeight="1">
      <c r="A61" s="195">
        <v>59</v>
      </c>
      <c r="B61" s="132" t="s">
        <v>334</v>
      </c>
      <c r="C61" s="176" t="s">
        <v>905</v>
      </c>
      <c r="D61" s="176" t="s">
        <v>899</v>
      </c>
      <c r="E61" s="34"/>
      <c r="F61" s="34"/>
      <c r="G61" s="34"/>
      <c r="H61" s="177" t="s">
        <v>821</v>
      </c>
      <c r="I61" s="133" t="s">
        <v>3</v>
      </c>
      <c r="J61" s="133">
        <v>5000</v>
      </c>
      <c r="K61" s="34"/>
      <c r="L61" s="133" t="str">
        <f t="shared" si="1"/>
        <v>Non-conformité</v>
      </c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</row>
    <row r="62" spans="1:32" s="18" customFormat="1" ht="59.25" customHeight="1">
      <c r="A62" s="195">
        <v>60</v>
      </c>
      <c r="B62" s="132" t="s">
        <v>334</v>
      </c>
      <c r="C62" s="176" t="s">
        <v>905</v>
      </c>
      <c r="D62" s="176" t="s">
        <v>900</v>
      </c>
      <c r="E62" s="34"/>
      <c r="F62" s="34"/>
      <c r="G62" s="34"/>
      <c r="H62" s="177" t="s">
        <v>907</v>
      </c>
      <c r="I62" s="133" t="s">
        <v>3</v>
      </c>
      <c r="J62" s="133">
        <v>11000</v>
      </c>
      <c r="K62" s="34"/>
      <c r="L62" s="133" t="str">
        <f t="shared" si="1"/>
        <v>Non-conformité</v>
      </c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</row>
    <row r="63" spans="1:32" s="18" customFormat="1" ht="59.25" customHeight="1">
      <c r="A63" s="195">
        <v>61</v>
      </c>
      <c r="B63" s="132" t="s">
        <v>334</v>
      </c>
      <c r="C63" s="176" t="s">
        <v>906</v>
      </c>
      <c r="D63" s="176" t="s">
        <v>901</v>
      </c>
      <c r="E63" s="34"/>
      <c r="F63" s="34"/>
      <c r="G63" s="34"/>
      <c r="H63" s="177" t="s">
        <v>908</v>
      </c>
      <c r="I63" s="133" t="s">
        <v>3</v>
      </c>
      <c r="J63" s="133">
        <v>5900</v>
      </c>
      <c r="K63" s="34"/>
      <c r="L63" s="133" t="str">
        <f t="shared" si="1"/>
        <v>Non-conformité</v>
      </c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</row>
    <row r="64" spans="1:32" s="18" customFormat="1" ht="59.25" customHeight="1">
      <c r="A64" s="195">
        <v>62</v>
      </c>
      <c r="B64" s="132" t="s">
        <v>334</v>
      </c>
      <c r="C64" s="176" t="s">
        <v>906</v>
      </c>
      <c r="D64" s="176" t="s">
        <v>902</v>
      </c>
      <c r="E64" s="34"/>
      <c r="F64" s="34"/>
      <c r="G64" s="34"/>
      <c r="H64" s="179" t="s">
        <v>909</v>
      </c>
      <c r="I64" s="133" t="s">
        <v>3</v>
      </c>
      <c r="J64" s="133">
        <v>14100</v>
      </c>
      <c r="K64" s="34"/>
      <c r="L64" s="133" t="str">
        <f t="shared" si="1"/>
        <v>Non-conformité</v>
      </c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</row>
    <row r="65" spans="1:32" s="18" customFormat="1" ht="59.25" customHeight="1">
      <c r="A65" s="195">
        <v>63</v>
      </c>
      <c r="B65" s="132" t="s">
        <v>334</v>
      </c>
      <c r="C65" s="176" t="s">
        <v>906</v>
      </c>
      <c r="D65" s="176" t="s">
        <v>903</v>
      </c>
      <c r="E65" s="34"/>
      <c r="F65" s="34"/>
      <c r="G65" s="34"/>
      <c r="H65" s="179" t="s">
        <v>910</v>
      </c>
      <c r="I65" s="133" t="s">
        <v>3</v>
      </c>
      <c r="J65" s="133">
        <v>25300</v>
      </c>
      <c r="K65" s="34"/>
      <c r="L65" s="133" t="str">
        <f t="shared" si="1"/>
        <v>Non-conformité</v>
      </c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</row>
    <row r="66" spans="1:32" s="18" customFormat="1" ht="59.25" customHeight="1">
      <c r="A66" s="195">
        <v>64</v>
      </c>
      <c r="B66" s="132" t="s">
        <v>334</v>
      </c>
      <c r="C66" s="176" t="s">
        <v>1051</v>
      </c>
      <c r="D66" s="176" t="s">
        <v>904</v>
      </c>
      <c r="E66" s="34"/>
      <c r="F66" s="34"/>
      <c r="G66" s="34"/>
      <c r="H66" s="177" t="s">
        <v>911</v>
      </c>
      <c r="I66" s="133" t="s">
        <v>3</v>
      </c>
      <c r="J66" s="133">
        <v>13000</v>
      </c>
      <c r="K66" s="34"/>
      <c r="L66" s="133" t="str">
        <f t="shared" si="1"/>
        <v>Non-conformité</v>
      </c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</row>
    <row r="67" spans="1:32" s="18" customFormat="1" ht="59.25" customHeight="1">
      <c r="A67" s="195">
        <v>65</v>
      </c>
      <c r="B67" s="132" t="s">
        <v>334</v>
      </c>
      <c r="C67" s="176" t="s">
        <v>919</v>
      </c>
      <c r="D67" s="176" t="s">
        <v>912</v>
      </c>
      <c r="E67" s="34"/>
      <c r="F67" s="34"/>
      <c r="G67" s="34"/>
      <c r="H67" s="177" t="s">
        <v>920</v>
      </c>
      <c r="I67" s="133" t="s">
        <v>14</v>
      </c>
      <c r="J67" s="133">
        <v>1000</v>
      </c>
      <c r="K67" s="34"/>
      <c r="L67" s="133" t="str">
        <f aca="true" t="shared" si="2" ref="L67:L89">IF(K67&gt;=J67,"Conformité","Non-conformité")</f>
        <v>Non-conformité</v>
      </c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</row>
    <row r="68" spans="1:32" s="18" customFormat="1" ht="59.25" customHeight="1">
      <c r="A68" s="195">
        <v>66</v>
      </c>
      <c r="B68" s="132" t="s">
        <v>334</v>
      </c>
      <c r="C68" s="176" t="s">
        <v>919</v>
      </c>
      <c r="D68" s="176" t="s">
        <v>913</v>
      </c>
      <c r="E68" s="34"/>
      <c r="F68" s="34"/>
      <c r="G68" s="34"/>
      <c r="H68" s="177" t="s">
        <v>921</v>
      </c>
      <c r="I68" s="133" t="s">
        <v>14</v>
      </c>
      <c r="J68" s="133">
        <v>1000</v>
      </c>
      <c r="K68" s="34"/>
      <c r="L68" s="133" t="str">
        <f t="shared" si="2"/>
        <v>Non-conformité</v>
      </c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</row>
    <row r="69" spans="1:32" s="18" customFormat="1" ht="59.25" customHeight="1">
      <c r="A69" s="195">
        <v>67</v>
      </c>
      <c r="B69" s="132" t="s">
        <v>334</v>
      </c>
      <c r="C69" s="176" t="s">
        <v>919</v>
      </c>
      <c r="D69" s="176" t="s">
        <v>914</v>
      </c>
      <c r="E69" s="34"/>
      <c r="F69" s="34"/>
      <c r="G69" s="34"/>
      <c r="H69" s="177" t="s">
        <v>922</v>
      </c>
      <c r="I69" s="133" t="s">
        <v>14</v>
      </c>
      <c r="J69" s="133">
        <v>1000</v>
      </c>
      <c r="K69" s="34"/>
      <c r="L69" s="133" t="str">
        <f t="shared" si="2"/>
        <v>Non-conformité</v>
      </c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</row>
    <row r="70" spans="1:32" s="18" customFormat="1" ht="59.25" customHeight="1">
      <c r="A70" s="195">
        <v>68</v>
      </c>
      <c r="B70" s="132" t="s">
        <v>334</v>
      </c>
      <c r="C70" s="176" t="s">
        <v>919</v>
      </c>
      <c r="D70" s="176" t="s">
        <v>915</v>
      </c>
      <c r="E70" s="34"/>
      <c r="F70" s="34"/>
      <c r="G70" s="34"/>
      <c r="H70" s="179" t="s">
        <v>923</v>
      </c>
      <c r="I70" s="133" t="s">
        <v>14</v>
      </c>
      <c r="J70" s="133">
        <v>2500</v>
      </c>
      <c r="K70" s="34"/>
      <c r="L70" s="133" t="str">
        <f t="shared" si="2"/>
        <v>Non-conformité</v>
      </c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</row>
    <row r="71" spans="1:32" s="18" customFormat="1" ht="59.25" customHeight="1">
      <c r="A71" s="195">
        <v>69</v>
      </c>
      <c r="B71" s="132" t="s">
        <v>334</v>
      </c>
      <c r="C71" s="176" t="s">
        <v>919</v>
      </c>
      <c r="D71" s="176" t="s">
        <v>916</v>
      </c>
      <c r="E71" s="34"/>
      <c r="F71" s="34"/>
      <c r="G71" s="34"/>
      <c r="H71" s="179" t="s">
        <v>924</v>
      </c>
      <c r="I71" s="133" t="s">
        <v>14</v>
      </c>
      <c r="J71" s="133">
        <v>2500</v>
      </c>
      <c r="K71" s="34"/>
      <c r="L71" s="133" t="str">
        <f t="shared" si="2"/>
        <v>Non-conformité</v>
      </c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</row>
    <row r="72" spans="1:32" s="18" customFormat="1" ht="59.25" customHeight="1">
      <c r="A72" s="195">
        <v>70</v>
      </c>
      <c r="B72" s="132" t="s">
        <v>334</v>
      </c>
      <c r="C72" s="176" t="s">
        <v>919</v>
      </c>
      <c r="D72" s="176" t="s">
        <v>917</v>
      </c>
      <c r="E72" s="34"/>
      <c r="F72" s="34"/>
      <c r="G72" s="34"/>
      <c r="H72" s="179" t="s">
        <v>925</v>
      </c>
      <c r="I72" s="133" t="s">
        <v>14</v>
      </c>
      <c r="J72" s="133">
        <v>2500</v>
      </c>
      <c r="K72" s="34"/>
      <c r="L72" s="133" t="str">
        <f t="shared" si="2"/>
        <v>Non-conformité</v>
      </c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</row>
    <row r="73" spans="1:32" s="18" customFormat="1" ht="59.25" customHeight="1">
      <c r="A73" s="195">
        <v>71</v>
      </c>
      <c r="B73" s="132" t="s">
        <v>334</v>
      </c>
      <c r="C73" s="176" t="s">
        <v>919</v>
      </c>
      <c r="D73" s="176" t="s">
        <v>918</v>
      </c>
      <c r="E73" s="34"/>
      <c r="F73" s="34"/>
      <c r="G73" s="34"/>
      <c r="H73" s="179" t="s">
        <v>926</v>
      </c>
      <c r="I73" s="133" t="s">
        <v>14</v>
      </c>
      <c r="J73" s="133">
        <v>3000</v>
      </c>
      <c r="K73" s="34"/>
      <c r="L73" s="133" t="str">
        <f t="shared" si="2"/>
        <v>Non-conformité</v>
      </c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</row>
    <row r="74" spans="1:32" s="18" customFormat="1" ht="59.25" customHeight="1">
      <c r="A74" s="195">
        <v>72</v>
      </c>
      <c r="B74" s="132" t="s">
        <v>334</v>
      </c>
      <c r="C74" s="195" t="s">
        <v>1112</v>
      </c>
      <c r="D74" s="176" t="s">
        <v>927</v>
      </c>
      <c r="E74" s="34"/>
      <c r="F74" s="34"/>
      <c r="G74" s="34"/>
      <c r="H74" s="177" t="s">
        <v>920</v>
      </c>
      <c r="I74" s="133" t="s">
        <v>14</v>
      </c>
      <c r="J74" s="133">
        <v>2000</v>
      </c>
      <c r="K74" s="34"/>
      <c r="L74" s="133" t="str">
        <f t="shared" si="2"/>
        <v>Non-conformité</v>
      </c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</row>
    <row r="75" spans="1:32" s="18" customFormat="1" ht="59.25" customHeight="1">
      <c r="A75" s="195">
        <v>73</v>
      </c>
      <c r="B75" s="132" t="s">
        <v>334</v>
      </c>
      <c r="C75" s="195" t="s">
        <v>1112</v>
      </c>
      <c r="D75" s="176" t="s">
        <v>928</v>
      </c>
      <c r="E75" s="34"/>
      <c r="F75" s="34"/>
      <c r="G75" s="34"/>
      <c r="H75" s="177" t="s">
        <v>931</v>
      </c>
      <c r="I75" s="133" t="s">
        <v>14</v>
      </c>
      <c r="J75" s="133">
        <v>2000</v>
      </c>
      <c r="K75" s="34"/>
      <c r="L75" s="133" t="str">
        <f t="shared" si="2"/>
        <v>Non-conformité</v>
      </c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</row>
    <row r="76" spans="1:32" s="18" customFormat="1" ht="59.25" customHeight="1">
      <c r="A76" s="195">
        <v>74</v>
      </c>
      <c r="B76" s="132" t="s">
        <v>334</v>
      </c>
      <c r="C76" s="195" t="s">
        <v>1112</v>
      </c>
      <c r="D76" s="176" t="s">
        <v>929</v>
      </c>
      <c r="E76" s="34"/>
      <c r="F76" s="34"/>
      <c r="G76" s="34"/>
      <c r="H76" s="177" t="s">
        <v>932</v>
      </c>
      <c r="I76" s="133" t="s">
        <v>14</v>
      </c>
      <c r="J76" s="133">
        <v>2000</v>
      </c>
      <c r="K76" s="34"/>
      <c r="L76" s="133" t="str">
        <f t="shared" si="2"/>
        <v>Non-conformité</v>
      </c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</row>
    <row r="77" spans="1:32" s="18" customFormat="1" ht="59.25" customHeight="1">
      <c r="A77" s="195">
        <v>75</v>
      </c>
      <c r="B77" s="132" t="s">
        <v>334</v>
      </c>
      <c r="C77" s="195" t="s">
        <v>1112</v>
      </c>
      <c r="D77" s="176" t="s">
        <v>930</v>
      </c>
      <c r="E77" s="34"/>
      <c r="F77" s="34"/>
      <c r="G77" s="34"/>
      <c r="H77" s="177" t="s">
        <v>933</v>
      </c>
      <c r="I77" s="133" t="s">
        <v>14</v>
      </c>
      <c r="J77" s="133">
        <v>3000</v>
      </c>
      <c r="K77" s="34"/>
      <c r="L77" s="133" t="str">
        <f t="shared" si="2"/>
        <v>Non-conformité</v>
      </c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</row>
    <row r="78" spans="1:32" s="18" customFormat="1" ht="59.25" customHeight="1">
      <c r="A78" s="195">
        <v>76</v>
      </c>
      <c r="B78" s="132" t="s">
        <v>334</v>
      </c>
      <c r="C78" s="176" t="s">
        <v>935</v>
      </c>
      <c r="D78" s="176" t="s">
        <v>936</v>
      </c>
      <c r="E78" s="34"/>
      <c r="F78" s="34"/>
      <c r="G78" s="34"/>
      <c r="H78" s="177" t="s">
        <v>943</v>
      </c>
      <c r="I78" s="133" t="s">
        <v>14</v>
      </c>
      <c r="J78" s="133">
        <v>4500</v>
      </c>
      <c r="K78" s="34"/>
      <c r="L78" s="133" t="str">
        <f t="shared" si="2"/>
        <v>Non-conformité</v>
      </c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</row>
    <row r="79" spans="1:32" s="18" customFormat="1" ht="59.25" customHeight="1">
      <c r="A79" s="195">
        <v>77</v>
      </c>
      <c r="B79" s="132" t="s">
        <v>334</v>
      </c>
      <c r="C79" s="176" t="s">
        <v>935</v>
      </c>
      <c r="D79" s="176" t="s">
        <v>937</v>
      </c>
      <c r="E79" s="34"/>
      <c r="F79" s="34"/>
      <c r="G79" s="34"/>
      <c r="H79" s="177" t="s">
        <v>944</v>
      </c>
      <c r="I79" s="133" t="s">
        <v>14</v>
      </c>
      <c r="J79" s="133">
        <v>4500</v>
      </c>
      <c r="K79" s="34"/>
      <c r="L79" s="133" t="str">
        <f t="shared" si="2"/>
        <v>Non-conformité</v>
      </c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</row>
    <row r="80" spans="1:32" s="18" customFormat="1" ht="59.25" customHeight="1">
      <c r="A80" s="195">
        <v>78</v>
      </c>
      <c r="B80" s="132" t="s">
        <v>334</v>
      </c>
      <c r="C80" s="195" t="s">
        <v>935</v>
      </c>
      <c r="D80" s="176" t="s">
        <v>938</v>
      </c>
      <c r="E80" s="34"/>
      <c r="F80" s="34"/>
      <c r="G80" s="34"/>
      <c r="H80" s="177" t="s">
        <v>945</v>
      </c>
      <c r="I80" s="133" t="s">
        <v>14</v>
      </c>
      <c r="J80" s="133">
        <v>4500</v>
      </c>
      <c r="K80" s="34"/>
      <c r="L80" s="133" t="str">
        <f t="shared" si="2"/>
        <v>Non-conformité</v>
      </c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</row>
    <row r="81" spans="1:32" s="18" customFormat="1" ht="59.25" customHeight="1">
      <c r="A81" s="195">
        <v>79</v>
      </c>
      <c r="B81" s="132" t="s">
        <v>334</v>
      </c>
      <c r="C81" s="176" t="s">
        <v>935</v>
      </c>
      <c r="D81" s="176" t="s">
        <v>939</v>
      </c>
      <c r="E81" s="34"/>
      <c r="F81" s="34"/>
      <c r="G81" s="34"/>
      <c r="H81" s="177" t="s">
        <v>946</v>
      </c>
      <c r="I81" s="133" t="s">
        <v>14</v>
      </c>
      <c r="J81" s="133">
        <v>9000</v>
      </c>
      <c r="K81" s="34"/>
      <c r="L81" s="133" t="str">
        <f t="shared" si="2"/>
        <v>Non-conformité</v>
      </c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</row>
    <row r="82" spans="1:32" s="18" customFormat="1" ht="59.25" customHeight="1">
      <c r="A82" s="195">
        <v>80</v>
      </c>
      <c r="B82" s="132" t="s">
        <v>334</v>
      </c>
      <c r="C82" s="176" t="s">
        <v>935</v>
      </c>
      <c r="D82" s="176" t="s">
        <v>940</v>
      </c>
      <c r="E82" s="34"/>
      <c r="F82" s="34"/>
      <c r="G82" s="34"/>
      <c r="H82" s="177" t="s">
        <v>947</v>
      </c>
      <c r="I82" s="133" t="s">
        <v>14</v>
      </c>
      <c r="J82" s="133">
        <v>9000</v>
      </c>
      <c r="K82" s="34"/>
      <c r="L82" s="133" t="str">
        <f t="shared" si="2"/>
        <v>Non-conformité</v>
      </c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</row>
    <row r="83" spans="1:32" s="18" customFormat="1" ht="59.25" customHeight="1">
      <c r="A83" s="195">
        <v>81</v>
      </c>
      <c r="B83" s="132" t="s">
        <v>334</v>
      </c>
      <c r="C83" s="176" t="s">
        <v>935</v>
      </c>
      <c r="D83" s="176" t="s">
        <v>941</v>
      </c>
      <c r="E83" s="34"/>
      <c r="F83" s="34"/>
      <c r="G83" s="34"/>
      <c r="H83" s="177" t="s">
        <v>948</v>
      </c>
      <c r="I83" s="133" t="s">
        <v>14</v>
      </c>
      <c r="J83" s="133">
        <v>9000</v>
      </c>
      <c r="K83" s="34"/>
      <c r="L83" s="133" t="str">
        <f t="shared" si="2"/>
        <v>Non-conformité</v>
      </c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</row>
    <row r="84" spans="1:32" s="18" customFormat="1" ht="59.25" customHeight="1">
      <c r="A84" s="195">
        <v>82</v>
      </c>
      <c r="B84" s="132" t="s">
        <v>334</v>
      </c>
      <c r="C84" s="176" t="s">
        <v>935</v>
      </c>
      <c r="D84" s="176" t="s">
        <v>942</v>
      </c>
      <c r="E84" s="34"/>
      <c r="F84" s="34"/>
      <c r="G84" s="34"/>
      <c r="H84" s="177" t="s">
        <v>949</v>
      </c>
      <c r="I84" s="177" t="s">
        <v>14</v>
      </c>
      <c r="J84" s="133">
        <v>10000</v>
      </c>
      <c r="K84" s="34"/>
      <c r="L84" s="133" t="str">
        <f t="shared" si="2"/>
        <v>Non-conformité</v>
      </c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</row>
    <row r="85" spans="1:32" s="18" customFormat="1" ht="59.25" customHeight="1">
      <c r="A85" s="195">
        <v>83</v>
      </c>
      <c r="B85" s="132" t="s">
        <v>334</v>
      </c>
      <c r="C85" s="176" t="s">
        <v>950</v>
      </c>
      <c r="D85" s="176" t="s">
        <v>951</v>
      </c>
      <c r="E85" s="34"/>
      <c r="F85" s="34"/>
      <c r="G85" s="34"/>
      <c r="H85" s="177" t="s">
        <v>955</v>
      </c>
      <c r="I85" s="133" t="s">
        <v>3</v>
      </c>
      <c r="J85" s="133">
        <v>6100</v>
      </c>
      <c r="K85" s="34"/>
      <c r="L85" s="133" t="str">
        <f t="shared" si="2"/>
        <v>Non-conformité</v>
      </c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</row>
    <row r="86" spans="1:32" s="18" customFormat="1" ht="59.25" customHeight="1">
      <c r="A86" s="195">
        <v>84</v>
      </c>
      <c r="B86" s="132" t="s">
        <v>334</v>
      </c>
      <c r="C86" s="176" t="s">
        <v>950</v>
      </c>
      <c r="D86" s="176" t="s">
        <v>952</v>
      </c>
      <c r="E86" s="34"/>
      <c r="F86" s="34"/>
      <c r="G86" s="34"/>
      <c r="H86" s="179" t="s">
        <v>956</v>
      </c>
      <c r="I86" s="133" t="s">
        <v>3</v>
      </c>
      <c r="J86" s="133">
        <v>14400</v>
      </c>
      <c r="K86" s="34"/>
      <c r="L86" s="133" t="str">
        <f t="shared" si="2"/>
        <v>Non-conformité</v>
      </c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</row>
    <row r="87" spans="1:32" s="18" customFormat="1" ht="59.25" customHeight="1">
      <c r="A87" s="195">
        <v>85</v>
      </c>
      <c r="B87" s="132" t="s">
        <v>334</v>
      </c>
      <c r="C87" s="176" t="s">
        <v>950</v>
      </c>
      <c r="D87" s="176" t="s">
        <v>953</v>
      </c>
      <c r="E87" s="34"/>
      <c r="F87" s="34"/>
      <c r="G87" s="34"/>
      <c r="H87" s="179" t="s">
        <v>957</v>
      </c>
      <c r="I87" s="133" t="s">
        <v>3</v>
      </c>
      <c r="J87" s="133">
        <v>25900</v>
      </c>
      <c r="K87" s="34"/>
      <c r="L87" s="133" t="str">
        <f t="shared" si="2"/>
        <v>Non-conformité</v>
      </c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</row>
    <row r="88" spans="1:32" s="18" customFormat="1" ht="59.25" customHeight="1">
      <c r="A88" s="195">
        <v>86</v>
      </c>
      <c r="B88" s="132" t="s">
        <v>334</v>
      </c>
      <c r="C88" s="176" t="s">
        <v>1052</v>
      </c>
      <c r="D88" s="176" t="s">
        <v>954</v>
      </c>
      <c r="E88" s="34"/>
      <c r="F88" s="34"/>
      <c r="G88" s="34"/>
      <c r="H88" s="131" t="s">
        <v>958</v>
      </c>
      <c r="I88" s="133" t="s">
        <v>3</v>
      </c>
      <c r="J88" s="133">
        <v>90000</v>
      </c>
      <c r="K88" s="34"/>
      <c r="L88" s="133" t="str">
        <f>IF(K88&gt;=J88,"Conformité","Non-conformité")</f>
        <v>Non-conformité</v>
      </c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</row>
    <row r="89" spans="1:32" s="187" customFormat="1" ht="59.25" customHeight="1">
      <c r="A89" s="195">
        <v>87</v>
      </c>
      <c r="B89" s="193" t="s">
        <v>334</v>
      </c>
      <c r="C89" s="193" t="s">
        <v>971</v>
      </c>
      <c r="D89" s="193" t="s">
        <v>972</v>
      </c>
      <c r="E89" s="189"/>
      <c r="F89" s="189"/>
      <c r="G89" s="189"/>
      <c r="H89" s="194" t="s">
        <v>978</v>
      </c>
      <c r="I89" s="194" t="s">
        <v>3</v>
      </c>
      <c r="J89" s="194">
        <v>38000</v>
      </c>
      <c r="K89" s="189"/>
      <c r="L89" s="194" t="str">
        <f t="shared" si="2"/>
        <v>Non-conformité</v>
      </c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2"/>
      <c r="AA89" s="192"/>
      <c r="AB89" s="192"/>
      <c r="AC89" s="192"/>
      <c r="AD89" s="192"/>
      <c r="AE89" s="192"/>
      <c r="AF89" s="192"/>
    </row>
    <row r="90" spans="1:32" s="18" customFormat="1" ht="59.25" customHeight="1">
      <c r="A90" s="130"/>
      <c r="B90" s="130"/>
      <c r="C90" s="130"/>
      <c r="D90" s="130"/>
      <c r="E90" s="70"/>
      <c r="F90" s="70"/>
      <c r="G90" s="70"/>
      <c r="H90" s="130"/>
      <c r="I90" s="62"/>
      <c r="J90" s="62"/>
      <c r="K90" s="70"/>
      <c r="L90" s="62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</row>
    <row r="91" spans="1:6" ht="59.25" customHeight="1">
      <c r="A91" s="20" t="s">
        <v>614</v>
      </c>
      <c r="F91" s="20" t="s">
        <v>620</v>
      </c>
    </row>
    <row r="92" spans="1:7" ht="59.25" customHeight="1">
      <c r="A92" s="20" t="s">
        <v>612</v>
      </c>
      <c r="C92" s="20">
        <f>COUNT(A3:A176)</f>
        <v>87</v>
      </c>
      <c r="D92" s="191" t="s">
        <v>1120</v>
      </c>
      <c r="F92" s="20" t="s">
        <v>612</v>
      </c>
      <c r="G92" s="20">
        <f>COUNT(A3:A176)</f>
        <v>87</v>
      </c>
    </row>
    <row r="93" spans="1:7" ht="59.25" customHeight="1">
      <c r="A93" s="20" t="s">
        <v>652</v>
      </c>
      <c r="C93" s="20">
        <f>COUNT(M3:M176)</f>
        <v>0</v>
      </c>
      <c r="D93" s="20" t="str">
        <f>IF((C93&gt;=ROUNDDOWN(($C$92*0.95),0)),"Conformité","Non-conformité")</f>
        <v>Non-conformité</v>
      </c>
      <c r="G93" s="20">
        <f>COUNT(W3:W176)</f>
        <v>0</v>
      </c>
    </row>
    <row r="94" spans="1:7" ht="59.25" customHeight="1">
      <c r="A94" s="20" t="s">
        <v>643</v>
      </c>
      <c r="C94" s="20">
        <f>COUNT(N3:N176)</f>
        <v>0</v>
      </c>
      <c r="D94" s="20" t="str">
        <f>IF((C94&gt;=ROUNDDOWN(($C$92*0.95),0)),"Conformité","Non-conformité")</f>
        <v>Non-conformité</v>
      </c>
      <c r="G94" s="20">
        <f>COUNT(X3:X176)</f>
        <v>0</v>
      </c>
    </row>
    <row r="95" spans="1:7" ht="59.25" customHeight="1">
      <c r="A95" s="20" t="s">
        <v>644</v>
      </c>
      <c r="C95" s="20">
        <f>COUNT(O3:O176)</f>
        <v>0</v>
      </c>
      <c r="D95" s="20" t="str">
        <f>IF((C95&gt;=ROUNDDOWN(($C$92*0.95),0)),"Conformité","Non-conformité")</f>
        <v>Non-conformité</v>
      </c>
      <c r="G95" s="20">
        <f>COUNT(Y3:Y176)</f>
        <v>0</v>
      </c>
    </row>
    <row r="96" spans="1:7" ht="59.25" customHeight="1">
      <c r="A96" s="20" t="s">
        <v>645</v>
      </c>
      <c r="C96" s="20">
        <f>COUNT(P3:P176)</f>
        <v>0</v>
      </c>
      <c r="D96" s="191" t="str">
        <f aca="true" t="shared" si="3" ref="D96:D102">IF((C96&gt;=ROUNDDOWN(($C$92*0.95),0)),"Conformité","Non-conformité")</f>
        <v>Non-conformité</v>
      </c>
      <c r="G96" s="20">
        <f>COUNT(Z3:Z176)</f>
        <v>0</v>
      </c>
    </row>
    <row r="97" spans="1:7" ht="59.25" customHeight="1">
      <c r="A97" s="20" t="s">
        <v>646</v>
      </c>
      <c r="C97" s="20">
        <f>COUNT(Q3:Q176)</f>
        <v>0</v>
      </c>
      <c r="D97" s="191" t="str">
        <f t="shared" si="3"/>
        <v>Non-conformité</v>
      </c>
      <c r="G97" s="20">
        <f>COUNT(AA3:AA176)</f>
        <v>0</v>
      </c>
    </row>
    <row r="98" spans="1:7" ht="59.25" customHeight="1">
      <c r="A98" s="20" t="s">
        <v>647</v>
      </c>
      <c r="C98" s="20">
        <f>COUNT(R3:R176)</f>
        <v>0</v>
      </c>
      <c r="D98" s="191" t="str">
        <f t="shared" si="3"/>
        <v>Non-conformité</v>
      </c>
      <c r="G98" s="20">
        <f>COUNT(AB3:AB176)</f>
        <v>0</v>
      </c>
    </row>
    <row r="99" spans="1:7" ht="59.25" customHeight="1">
      <c r="A99" s="20" t="s">
        <v>648</v>
      </c>
      <c r="C99" s="20">
        <f>COUNT(S3:S176)</f>
        <v>0</v>
      </c>
      <c r="D99" s="191" t="str">
        <f t="shared" si="3"/>
        <v>Non-conformité</v>
      </c>
      <c r="G99" s="20">
        <f>COUNT(AC3:AC176)</f>
        <v>0</v>
      </c>
    </row>
    <row r="100" spans="1:7" ht="59.25" customHeight="1">
      <c r="A100" s="20" t="s">
        <v>649</v>
      </c>
      <c r="C100" s="20">
        <f>COUNT(T3:T176)</f>
        <v>0</v>
      </c>
      <c r="D100" s="191" t="str">
        <f t="shared" si="3"/>
        <v>Non-conformité</v>
      </c>
      <c r="G100" s="20">
        <f>COUNT(AD3:AD176)</f>
        <v>0</v>
      </c>
    </row>
    <row r="101" spans="1:7" ht="59.25" customHeight="1">
      <c r="A101" s="20" t="s">
        <v>650</v>
      </c>
      <c r="C101" s="20">
        <f>COUNT(U3:U176)</f>
        <v>0</v>
      </c>
      <c r="D101" s="191" t="str">
        <f t="shared" si="3"/>
        <v>Non-conformité</v>
      </c>
      <c r="G101" s="20">
        <f>COUNT(AE3:AE176)</f>
        <v>0</v>
      </c>
    </row>
    <row r="102" spans="1:7" ht="59.25" customHeight="1">
      <c r="A102" s="20" t="s">
        <v>651</v>
      </c>
      <c r="C102" s="20">
        <f>COUNT(V3:V176)</f>
        <v>0</v>
      </c>
      <c r="D102" s="191" t="str">
        <f t="shared" si="3"/>
        <v>Non-conformité</v>
      </c>
      <c r="G102" s="20">
        <f>COUNT(AF3:AF176)</f>
        <v>0</v>
      </c>
    </row>
  </sheetData>
  <sheetProtection password="C4E5" sheet="1"/>
  <conditionalFormatting sqref="M3:AF90 K3:K90 E3:G90">
    <cfRule type="expression" priority="7" dxfId="1" stopIfTrue="1">
      <formula>OR(ISNUMBER(E3),ISTEXT(E3))</formula>
    </cfRule>
    <cfRule type="expression" priority="8" dxfId="0" stopIfTrue="1">
      <formula>ISBLANK(E3)</formula>
    </cfRule>
  </conditionalFormatting>
  <dataValidations count="1">
    <dataValidation type="list" allowBlank="1" showInputMessage="1" showErrorMessage="1" sqref="K3:K90">
      <formula1>Evaluation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3" scale="20" r:id="rId1"/>
  <headerFooter>
    <oddHeader>&amp;C&amp;A</oddHeader>
    <oddFooter>&amp;Lrévisée le: &amp;D&amp;CPage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LEEH1</dc:creator>
  <cp:keywords/>
  <dc:description/>
  <cp:lastModifiedBy>LEEH1</cp:lastModifiedBy>
  <cp:lastPrinted>2015-02-19T18:44:23Z</cp:lastPrinted>
  <dcterms:created xsi:type="dcterms:W3CDTF">2014-07-18T16:05:27Z</dcterms:created>
  <dcterms:modified xsi:type="dcterms:W3CDTF">2015-02-20T23:32:14Z</dcterms:modified>
  <cp:category/>
  <cp:version/>
  <cp:contentType/>
  <cp:contentStatus/>
</cp:coreProperties>
</file>