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9210" activeTab="1"/>
  </bookViews>
  <sheets>
    <sheet name="LUMP SUM" sheetId="1" r:id="rId1"/>
    <sheet name="UNIT PRICE" sheetId="2" r:id="rId2"/>
  </sheets>
  <definedNames>
    <definedName name="_xlnm.Print_Titles" localSheetId="1">'UNIT PRICE'!$7:$8</definedName>
    <definedName name="_xlnm.Print_Area" localSheetId="0">'LUMP SUM'!$A$1:$G$29</definedName>
  </definedNames>
  <calcPr fullCalcOnLoad="1"/>
</workbook>
</file>

<file path=xl/sharedStrings.xml><?xml version="1.0" encoding="utf-8"?>
<sst xmlns="http://schemas.openxmlformats.org/spreadsheetml/2006/main" count="355" uniqueCount="230">
  <si>
    <t>Description</t>
  </si>
  <si>
    <t>1)</t>
  </si>
  <si>
    <t>2)</t>
  </si>
  <si>
    <t>(a)</t>
  </si>
  <si>
    <t>m2</t>
  </si>
  <si>
    <t>m3</t>
  </si>
  <si>
    <t>20</t>
  </si>
  <si>
    <t>300</t>
  </si>
  <si>
    <t>40</t>
  </si>
  <si>
    <t>50</t>
  </si>
  <si>
    <t>1800</t>
  </si>
  <si>
    <t>37</t>
  </si>
  <si>
    <t>13</t>
  </si>
  <si>
    <t>2</t>
  </si>
  <si>
    <t>3</t>
  </si>
  <si>
    <t>41</t>
  </si>
  <si>
    <t>1</t>
  </si>
  <si>
    <t>01 35 00.06</t>
  </si>
  <si>
    <t>31 11 00</t>
  </si>
  <si>
    <t>33 17 23</t>
  </si>
  <si>
    <t>E. STRUCTURE</t>
  </si>
  <si>
    <t>04 03 06</t>
  </si>
  <si>
    <t>04 03 07</t>
  </si>
  <si>
    <t>01 29 00</t>
  </si>
  <si>
    <t>33 41 00</t>
  </si>
  <si>
    <t>4</t>
  </si>
  <si>
    <t>5</t>
  </si>
  <si>
    <t>6</t>
  </si>
  <si>
    <t>7</t>
  </si>
  <si>
    <t>8</t>
  </si>
  <si>
    <t>475</t>
  </si>
  <si>
    <t>277</t>
  </si>
  <si>
    <t>56</t>
  </si>
  <si>
    <t>64</t>
  </si>
  <si>
    <t>245</t>
  </si>
  <si>
    <t>9</t>
  </si>
  <si>
    <t>10</t>
  </si>
  <si>
    <t>11</t>
  </si>
  <si>
    <t>12</t>
  </si>
  <si>
    <t>14</t>
  </si>
  <si>
    <t>15</t>
  </si>
  <si>
    <t>33 05 13</t>
  </si>
  <si>
    <t>35 05 13</t>
  </si>
  <si>
    <t>2000 x 2000 mm</t>
  </si>
  <si>
    <t>16</t>
  </si>
  <si>
    <t>17</t>
  </si>
  <si>
    <t>18</t>
  </si>
  <si>
    <t>19</t>
  </si>
  <si>
    <t>21</t>
  </si>
  <si>
    <t>22</t>
  </si>
  <si>
    <t>23</t>
  </si>
  <si>
    <t>24</t>
  </si>
  <si>
    <t>32 92 19.16</t>
  </si>
  <si>
    <t>31 23 33.01</t>
  </si>
  <si>
    <t>2400</t>
  </si>
  <si>
    <t>60</t>
  </si>
  <si>
    <t>2225</t>
  </si>
  <si>
    <t>25</t>
  </si>
  <si>
    <t>26</t>
  </si>
  <si>
    <t>32 16 15</t>
  </si>
  <si>
    <t>210</t>
  </si>
  <si>
    <t>27</t>
  </si>
  <si>
    <t>28</t>
  </si>
  <si>
    <t>29</t>
  </si>
  <si>
    <t>30</t>
  </si>
  <si>
    <t>02 41 13.14</t>
  </si>
  <si>
    <t>31 24 13</t>
  </si>
  <si>
    <t>31 23 16.26</t>
  </si>
  <si>
    <t>9180</t>
  </si>
  <si>
    <t>1790</t>
  </si>
  <si>
    <t>31</t>
  </si>
  <si>
    <t>32</t>
  </si>
  <si>
    <t>33</t>
  </si>
  <si>
    <t>34</t>
  </si>
  <si>
    <t>35</t>
  </si>
  <si>
    <t>36</t>
  </si>
  <si>
    <t>38</t>
  </si>
  <si>
    <t>39</t>
  </si>
  <si>
    <t>33 46 16</t>
  </si>
  <si>
    <t>32 11 16.01</t>
  </si>
  <si>
    <t>32 12 13.23</t>
  </si>
  <si>
    <t>1930</t>
  </si>
  <si>
    <t>8060</t>
  </si>
  <si>
    <t>1160.64</t>
  </si>
  <si>
    <t>1547.52</t>
  </si>
  <si>
    <t>2100</t>
  </si>
  <si>
    <t>69</t>
  </si>
  <si>
    <t>42</t>
  </si>
  <si>
    <t>43</t>
  </si>
  <si>
    <t>32 17 23</t>
  </si>
  <si>
    <t>10 14 53</t>
  </si>
  <si>
    <t>985</t>
  </si>
  <si>
    <t>55</t>
  </si>
  <si>
    <t>44</t>
  </si>
  <si>
    <t>45</t>
  </si>
  <si>
    <t>32 92 23</t>
  </si>
  <si>
    <t>3000</t>
  </si>
  <si>
    <t>46</t>
  </si>
  <si>
    <t>47</t>
  </si>
  <si>
    <t>48</t>
  </si>
  <si>
    <t>49</t>
  </si>
  <si>
    <t>51</t>
  </si>
  <si>
    <t>52</t>
  </si>
  <si>
    <t>53</t>
  </si>
  <si>
    <t>54</t>
  </si>
  <si>
    <t>2200</t>
  </si>
  <si>
    <t>200</t>
  </si>
  <si>
    <t>400</t>
  </si>
  <si>
    <t>57</t>
  </si>
  <si>
    <t>58</t>
  </si>
  <si>
    <t>59</t>
  </si>
  <si>
    <t>04 03 42</t>
  </si>
  <si>
    <t>04 03 43</t>
  </si>
  <si>
    <t>32 91 19.13</t>
  </si>
  <si>
    <t>03 10 00</t>
  </si>
  <si>
    <t>31 63 19.14</t>
  </si>
  <si>
    <t>80</t>
  </si>
  <si>
    <t>195</t>
  </si>
  <si>
    <t>APPENDIX 1 - COMBINED PRICE FORM</t>
  </si>
  <si>
    <t>The prices per unit shall govern in establishing the Total Extended Amount. Any arithmetical errors in this Appendix will be corrected by Canada.</t>
  </si>
  <si>
    <t>Canada may reject the bid if any of the prices submitted do not reasonably reflect the cost of performing the part of the work to which that price applies.</t>
  </si>
  <si>
    <r>
      <t>LUMP SUM</t>
    </r>
    <r>
      <rPr>
        <b/>
        <sz val="14"/>
        <color indexed="8"/>
        <rFont val="Tahoma"/>
        <family val="2"/>
      </rPr>
      <t>:</t>
    </r>
  </si>
  <si>
    <t>The Lumps Sum Amount designates Work to which a Lump Sum Arrangement applies.</t>
  </si>
  <si>
    <t>Work included in the Lump Sum Amount represents all work not included in the unit price table.</t>
  </si>
  <si>
    <t>LUMP SUM AMOUNT</t>
  </si>
  <si>
    <t>Company Name</t>
  </si>
  <si>
    <t>Item</t>
  </si>
  <si>
    <t>Specifications reference</t>
  </si>
  <si>
    <t>Firm Total Amount</t>
  </si>
  <si>
    <t>Construction site organization</t>
  </si>
  <si>
    <t>Land clearing and grubbing</t>
  </si>
  <si>
    <t>A. GENERAL</t>
  </si>
  <si>
    <t>B. STORM WATER</t>
  </si>
  <si>
    <t>Utility services to dismantle and dispose of. By excavating or other means. Not only catch basins</t>
  </si>
  <si>
    <t>Re-installation of existing sign panels</t>
  </si>
  <si>
    <t>New signboards</t>
  </si>
  <si>
    <t>Dismantling and related work</t>
  </si>
  <si>
    <t>Temporary lighting on Avenue de Laune</t>
  </si>
  <si>
    <t>Temporary lighting on Avenue George VI</t>
  </si>
  <si>
    <t>Masonry cleaning</t>
  </si>
  <si>
    <t>Masonry repointing</t>
  </si>
  <si>
    <t>D. ELECTRICITY</t>
  </si>
  <si>
    <t>C. ROADWAY</t>
  </si>
  <si>
    <t>LUMP SUM AMOUNT (LSA) Excluding applicable taxes</t>
  </si>
  <si>
    <t>UNIT PRICE TABLE</t>
  </si>
  <si>
    <t>The Unit Price Table designates Work to which a Unit Price Arrangement applies.</t>
  </si>
  <si>
    <t>a) Work included in each item is as described in the reference specification section.</t>
  </si>
  <si>
    <t>b) The Price per Unit shall not include any amounts for Work that is not included in that unit price item.</t>
  </si>
  <si>
    <t>UNIT PRICES</t>
  </si>
  <si>
    <t>Specification reference</t>
  </si>
  <si>
    <t>Class of Labour, Plant or Material</t>
  </si>
  <si>
    <t>Unit of Measurement</t>
  </si>
  <si>
    <t>Estimated Quantity (EQ)</t>
  </si>
  <si>
    <t>Price per Unit applicable taxes extra (PU)</t>
  </si>
  <si>
    <t>Extended Amount (EQ x PU) applicable taxes extra</t>
  </si>
  <si>
    <t>B-1 Pipelines (including excavation, supply, installation and bedding)</t>
  </si>
  <si>
    <t>B-2 Manholes (including installation, frame, grill, Class 1 and 2 excavation, bedding, extension, etc.)</t>
  </si>
  <si>
    <t>B-3 Catch basins (including installation, connection, frame, grill, Class 1 and 2 excavation, bedding, extension, etc.)</t>
  </si>
  <si>
    <t>B-4 Storm water retention system and outlets</t>
  </si>
  <si>
    <t>B-5 Miscellaneous</t>
  </si>
  <si>
    <t>C-2 Roadway Structure</t>
  </si>
  <si>
    <t>C-1 Excavation and Demolition</t>
  </si>
  <si>
    <t>C-3 Pavement marking and signs</t>
  </si>
  <si>
    <t>C-4 Earthwork</t>
  </si>
  <si>
    <t>TOTAL EXTENDED AMOUNT (TEA) Excluding applicable taxes</t>
  </si>
  <si>
    <t>TOTAL BID AMOUNT (LSA + TEA) Excluding applicable taxes</t>
  </si>
  <si>
    <t>Marked travers re-establishment</t>
  </si>
  <si>
    <t>unit</t>
  </si>
  <si>
    <t>l.m.</t>
  </si>
  <si>
    <t>m.t.</t>
  </si>
  <si>
    <t>RCP, Class III, 300 mm diam.</t>
  </si>
  <si>
    <t>RCP, Class III, 375 mm diam.</t>
  </si>
  <si>
    <t>RCP, Class III, 450 mm diam.</t>
  </si>
  <si>
    <t>RCP, Class III, 600 mm diam.</t>
  </si>
  <si>
    <t>PVC, SDR-35, 150 mm</t>
  </si>
  <si>
    <t>RCP, Class III, 1200 mm diam.</t>
  </si>
  <si>
    <t>Connection to existing manhole with block joint</t>
  </si>
  <si>
    <t xml:space="preserve">Standard, minimum diameter 900 mm </t>
  </si>
  <si>
    <t>CH 1 regulator manhole, 2000 x 2000</t>
  </si>
  <si>
    <t>CH 2 regulator manhole, 2400 x 2400</t>
  </si>
  <si>
    <t>Wall-mounted flow-regulator valve with stem</t>
  </si>
  <si>
    <t>Manhole RP27 including connection to existing 900 x 900 pipeline</t>
  </si>
  <si>
    <t>Catch basin, 600 mm in diameter, connected to system with 150 mm SDR-35 PVC pipe</t>
  </si>
  <si>
    <t>Catch basin, 600 mm in diameter, connected to system with 200 mm SDR-35 PVC pipe</t>
  </si>
  <si>
    <t>Shallow catch basins PU6, PU8 and PU10, connected to system with 150 mm SDR-35 PVC</t>
  </si>
  <si>
    <t>Ditch catch basin</t>
  </si>
  <si>
    <t>Standard catch basin with ditch grill</t>
  </si>
  <si>
    <t>Tapered end pieces with protective grills</t>
  </si>
  <si>
    <t>Hydraulic seeding (type H1), including 150 mm of topsoil</t>
  </si>
  <si>
    <t>Discharge channel including rock ballast, geotextile and shaping of the channel</t>
  </si>
  <si>
    <t>Class 2 excavation, including finish grading</t>
  </si>
  <si>
    <t>Concrete trench</t>
  </si>
  <si>
    <t>Existing pipe to cap off</t>
  </si>
  <si>
    <t>Removal and disposal of existing pavement</t>
  </si>
  <si>
    <t>Unclassified excavation of existing roadway structure, including preparation of the infrastructure</t>
  </si>
  <si>
    <t>Removal of existing granite curb. To be disposed off site</t>
  </si>
  <si>
    <t>Class 1 excavation</t>
  </si>
  <si>
    <t>Roadway drain</t>
  </si>
  <si>
    <t>Granular base layer, MG-20, 300 mm thick</t>
  </si>
  <si>
    <t>ESG-14 asphalt pavement, 60 mm thick (PG 64-34)</t>
  </si>
  <si>
    <t>GB-20 asphalt pavement, 80 mm thick (PG 58-34)</t>
  </si>
  <si>
    <t>Granite curb for edge of roads and traffic islands. Includes low- and high- profile curb, transitions, curved/straight curb, as well as installation, etc.</t>
  </si>
  <si>
    <t>Granite bullnose, including cast-in-place concrete</t>
  </si>
  <si>
    <t>Connection to existing pavement including saw cut, milling, etc.</t>
  </si>
  <si>
    <t>Asphalt prime</t>
  </si>
  <si>
    <t>Pavement marking, continuous yellow centerline, 120 mm</t>
  </si>
  <si>
    <t>Stop line marking, 300 mm wide</t>
  </si>
  <si>
    <t>Parking space marking, white line, 120 mm</t>
  </si>
  <si>
    <t>Repairs behind curbs</t>
  </si>
  <si>
    <t>Placement and shaping of 150 mm of topsoil and sodding</t>
  </si>
  <si>
    <t>Trenching</t>
  </si>
  <si>
    <t>PVC pipes</t>
  </si>
  <si>
    <t>4#6 conductors</t>
  </si>
  <si>
    <t>Dismantling of lamp posts and bases</t>
  </si>
  <si>
    <t>Lamp post installation</t>
  </si>
  <si>
    <t>Concrete base</t>
  </si>
  <si>
    <t>Supply and installation of LED conversion kits</t>
  </si>
  <si>
    <t>PVC pipes, 53 mm diameter</t>
  </si>
  <si>
    <t xml:space="preserve"> 4#8 conductors</t>
  </si>
  <si>
    <t>Stone replacement</t>
  </si>
  <si>
    <t>Stone masonry structure dismantling and rebuilding</t>
  </si>
  <si>
    <t>New capping module</t>
  </si>
  <si>
    <t>Drainage system behind masonry wall</t>
  </si>
  <si>
    <t>Topsoil backfill behind masonry wall</t>
  </si>
  <si>
    <t>Weepholes</t>
  </si>
  <si>
    <t>Rock anchors</t>
  </si>
  <si>
    <t>PROJECT R.047356.001 - REDEVELOPMENT, GILMOUR HILL</t>
  </si>
  <si>
    <t>Granular sub-base, MG-112, 600 mm thick</t>
  </si>
  <si>
    <t xml:space="preserve">Drop manhole with deflector and granite slab (RP3 @ RP13). Minimum diameter of 1200 mm </t>
  </si>
  <si>
    <t>68</t>
  </si>
</sst>
</file>

<file path=xl/styles.xml><?xml version="1.0" encoding="utf-8"?>
<styleSheet xmlns="http://schemas.openxmlformats.org/spreadsheetml/2006/main">
  <numFmts count="1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$-1009]#,##0.00"/>
    <numFmt numFmtId="173" formatCode="&quot;$&quot;#,##0.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Tahoma"/>
      <family val="2"/>
    </font>
    <font>
      <b/>
      <sz val="14"/>
      <color indexed="12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b/>
      <sz val="11"/>
      <color indexed="12"/>
      <name val="Tahoma"/>
      <family val="2"/>
    </font>
    <font>
      <b/>
      <sz val="14"/>
      <color indexed="57"/>
      <name val="Tahoma"/>
      <family val="2"/>
    </font>
    <font>
      <b/>
      <sz val="14"/>
      <color indexed="10"/>
      <name val="Tahoma"/>
      <family val="2"/>
    </font>
    <font>
      <sz val="14"/>
      <color indexed="8"/>
      <name val="Calibri"/>
      <family val="2"/>
    </font>
    <font>
      <sz val="14"/>
      <color indexed="57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Tahoma"/>
      <family val="2"/>
    </font>
    <font>
      <b/>
      <sz val="14"/>
      <color theme="1"/>
      <name val="Tahoma"/>
      <family val="2"/>
    </font>
    <font>
      <b/>
      <sz val="14"/>
      <color rgb="FF0000FF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sz val="11"/>
      <color rgb="FF0000FF"/>
      <name val="Tahoma"/>
      <family val="2"/>
    </font>
    <font>
      <b/>
      <sz val="14"/>
      <color theme="6" tint="-0.4999699890613556"/>
      <name val="Tahoma"/>
      <family val="2"/>
    </font>
    <font>
      <b/>
      <sz val="14"/>
      <color rgb="FFFF0000"/>
      <name val="Tahoma"/>
      <family val="2"/>
    </font>
    <font>
      <sz val="14"/>
      <color theme="6" tint="-0.4999699890613556"/>
      <name val="Tahoma"/>
      <family val="2"/>
    </font>
    <font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gray0625"/>
    </fill>
    <fill>
      <patternFill patternType="gray0625">
        <bgColor rgb="FFCCFF99"/>
      </patternFill>
    </fill>
    <fill>
      <patternFill patternType="gray0625">
        <bgColor rgb="FFFFFF99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78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172" fontId="46" fillId="33" borderId="10" xfId="0" applyNumberFormat="1" applyFont="1" applyFill="1" applyBorder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49" fontId="48" fillId="0" borderId="0" xfId="0" applyNumberFormat="1" applyFont="1" applyAlignment="1">
      <alignment vertical="center"/>
    </xf>
    <xf numFmtId="49" fontId="49" fillId="34" borderId="10" xfId="0" applyNumberFormat="1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49" fontId="48" fillId="0" borderId="10" xfId="0" applyNumberFormat="1" applyFont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172" fontId="49" fillId="16" borderId="10" xfId="0" applyNumberFormat="1" applyFont="1" applyFill="1" applyBorder="1" applyAlignment="1">
      <alignment vertical="center"/>
    </xf>
    <xf numFmtId="172" fontId="45" fillId="35" borderId="10" xfId="0" applyNumberFormat="1" applyFont="1" applyFill="1" applyBorder="1" applyAlignment="1">
      <alignment vertical="center"/>
    </xf>
    <xf numFmtId="172" fontId="45" fillId="0" borderId="10" xfId="0" applyNumberFormat="1" applyFont="1" applyBorder="1" applyAlignment="1">
      <alignment vertical="center"/>
    </xf>
    <xf numFmtId="172" fontId="50" fillId="36" borderId="10" xfId="0" applyNumberFormat="1" applyFont="1" applyFill="1" applyBorder="1" applyAlignment="1">
      <alignment vertical="center"/>
    </xf>
    <xf numFmtId="172" fontId="50" fillId="16" borderId="10" xfId="0" applyNumberFormat="1" applyFont="1" applyFill="1" applyBorder="1" applyAlignment="1">
      <alignment vertical="center"/>
    </xf>
    <xf numFmtId="0" fontId="50" fillId="0" borderId="0" xfId="0" applyFont="1" applyAlignment="1">
      <alignment vertical="center"/>
    </xf>
    <xf numFmtId="172" fontId="46" fillId="37" borderId="10" xfId="0" applyNumberFormat="1" applyFont="1" applyFill="1" applyBorder="1" applyAlignment="1">
      <alignment vertical="center"/>
    </xf>
    <xf numFmtId="0" fontId="51" fillId="0" borderId="0" xfId="0" applyFont="1" applyAlignment="1">
      <alignment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9" fontId="44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172" fontId="44" fillId="0" borderId="10" xfId="0" applyNumberFormat="1" applyFont="1" applyBorder="1" applyAlignment="1" applyProtection="1">
      <alignment vertical="center"/>
      <protection locked="0"/>
    </xf>
    <xf numFmtId="172" fontId="48" fillId="0" borderId="10" xfId="0" applyNumberFormat="1" applyFont="1" applyBorder="1" applyAlignment="1" applyProtection="1">
      <alignment vertical="center"/>
      <protection locked="0"/>
    </xf>
    <xf numFmtId="49" fontId="45" fillId="0" borderId="0" xfId="0" applyNumberFormat="1" applyFont="1" applyAlignment="1">
      <alignment vertical="center"/>
    </xf>
    <xf numFmtId="49" fontId="48" fillId="0" borderId="0" xfId="0" applyNumberFormat="1" applyFont="1" applyAlignment="1">
      <alignment vertical="center"/>
    </xf>
    <xf numFmtId="0" fontId="44" fillId="0" borderId="11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5" fillId="13" borderId="11" xfId="0" applyFont="1" applyFill="1" applyBorder="1" applyAlignment="1">
      <alignment horizontal="left" vertical="center"/>
    </xf>
    <xf numFmtId="0" fontId="45" fillId="13" borderId="12" xfId="0" applyFont="1" applyFill="1" applyBorder="1" applyAlignment="1">
      <alignment horizontal="left" vertical="center"/>
    </xf>
    <xf numFmtId="0" fontId="45" fillId="13" borderId="13" xfId="0" applyFont="1" applyFill="1" applyBorder="1" applyAlignment="1">
      <alignment horizontal="left" vertical="center"/>
    </xf>
    <xf numFmtId="0" fontId="45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2" fillId="0" borderId="12" xfId="0" applyFont="1" applyBorder="1" applyAlignment="1">
      <alignment/>
    </xf>
    <xf numFmtId="0" fontId="42" fillId="0" borderId="13" xfId="0" applyFont="1" applyBorder="1" applyAlignment="1">
      <alignment/>
    </xf>
    <xf numFmtId="0" fontId="2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6" fillId="33" borderId="11" xfId="0" applyFont="1" applyFill="1" applyBorder="1" applyAlignment="1">
      <alignment vertical="center" wrapText="1"/>
    </xf>
    <xf numFmtId="0" fontId="44" fillId="0" borderId="11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49" fontId="47" fillId="7" borderId="11" xfId="0" applyNumberFormat="1" applyFont="1" applyFill="1" applyBorder="1" applyAlignment="1">
      <alignment horizontal="left" vertical="center"/>
    </xf>
    <xf numFmtId="49" fontId="47" fillId="7" borderId="12" xfId="0" applyNumberFormat="1" applyFont="1" applyFill="1" applyBorder="1" applyAlignment="1">
      <alignment horizontal="left" vertical="center"/>
    </xf>
    <xf numFmtId="49" fontId="47" fillId="7" borderId="13" xfId="0" applyNumberFormat="1" applyFont="1" applyFill="1" applyBorder="1" applyAlignment="1">
      <alignment horizontal="left" vertical="center"/>
    </xf>
    <xf numFmtId="0" fontId="50" fillId="34" borderId="10" xfId="0" applyFont="1" applyFill="1" applyBorder="1" applyAlignment="1">
      <alignment horizontal="right" vertical="center" wrapText="1"/>
    </xf>
    <xf numFmtId="0" fontId="52" fillId="0" borderId="10" xfId="0" applyFont="1" applyBorder="1" applyAlignment="1">
      <alignment horizontal="right" vertical="center" wrapText="1"/>
    </xf>
    <xf numFmtId="49" fontId="47" fillId="13" borderId="11" xfId="0" applyNumberFormat="1" applyFont="1" applyFill="1" applyBorder="1" applyAlignment="1">
      <alignment horizontal="left" vertical="center"/>
    </xf>
    <xf numFmtId="49" fontId="47" fillId="13" borderId="12" xfId="0" applyNumberFormat="1" applyFont="1" applyFill="1" applyBorder="1" applyAlignment="1">
      <alignment horizontal="left" vertical="center"/>
    </xf>
    <xf numFmtId="49" fontId="47" fillId="13" borderId="13" xfId="0" applyNumberFormat="1" applyFont="1" applyFill="1" applyBorder="1" applyAlignment="1">
      <alignment horizontal="left" vertical="center"/>
    </xf>
    <xf numFmtId="0" fontId="46" fillId="33" borderId="10" xfId="0" applyFont="1" applyFill="1" applyBorder="1" applyAlignment="1">
      <alignment horizontal="right" vertical="center" wrapText="1"/>
    </xf>
    <xf numFmtId="0" fontId="44" fillId="33" borderId="10" xfId="0" applyFont="1" applyFill="1" applyBorder="1" applyAlignment="1">
      <alignment horizontal="right" vertical="center" wrapText="1"/>
    </xf>
    <xf numFmtId="0" fontId="45" fillId="0" borderId="10" xfId="0" applyFont="1" applyBorder="1" applyAlignment="1">
      <alignment horizontal="right" vertic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/>
    </xf>
    <xf numFmtId="49" fontId="47" fillId="0" borderId="12" xfId="0" applyNumberFormat="1" applyFont="1" applyBorder="1" applyAlignment="1">
      <alignment horizontal="center" vertical="center"/>
    </xf>
    <xf numFmtId="49" fontId="47" fillId="0" borderId="13" xfId="0" applyNumberFormat="1" applyFont="1" applyBorder="1" applyAlignment="1">
      <alignment horizontal="center" vertical="center"/>
    </xf>
    <xf numFmtId="49" fontId="48" fillId="0" borderId="11" xfId="0" applyNumberFormat="1" applyFont="1" applyBorder="1" applyAlignment="1">
      <alignment horizontal="right" vertical="center"/>
    </xf>
    <xf numFmtId="49" fontId="48" fillId="0" borderId="12" xfId="0" applyNumberFormat="1" applyFont="1" applyBorder="1" applyAlignment="1">
      <alignment horizontal="right" vertical="center"/>
    </xf>
    <xf numFmtId="49" fontId="48" fillId="0" borderId="13" xfId="0" applyNumberFormat="1" applyFont="1" applyBorder="1" applyAlignment="1">
      <alignment horizontal="righ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29"/>
  <sheetViews>
    <sheetView view="pageLayout" zoomScale="50" zoomScaleSheetLayoutView="75" zoomScalePageLayoutView="50" workbookViewId="0" topLeftCell="A22">
      <selection activeCell="G30" sqref="G30"/>
    </sheetView>
  </sheetViews>
  <sheetFormatPr defaultColWidth="11.421875" defaultRowHeight="15"/>
  <cols>
    <col min="1" max="1" width="10.7109375" style="7" customWidth="1"/>
    <col min="2" max="2" width="24.140625" style="6" customWidth="1"/>
    <col min="3" max="3" width="32.28125" style="6" customWidth="1"/>
    <col min="4" max="4" width="13.421875" style="6" customWidth="1"/>
    <col min="5" max="5" width="16.00390625" style="6" customWidth="1"/>
    <col min="6" max="6" width="11.7109375" style="6" customWidth="1"/>
    <col min="7" max="7" width="41.140625" style="5" customWidth="1"/>
    <col min="8" max="16384" width="11.421875" style="6" customWidth="1"/>
  </cols>
  <sheetData>
    <row r="1" spans="1:7" ht="50.25" customHeight="1">
      <c r="A1" s="32" t="s">
        <v>226</v>
      </c>
      <c r="B1" s="33"/>
      <c r="C1" s="33"/>
      <c r="D1" s="33"/>
      <c r="E1" s="33"/>
      <c r="F1" s="33"/>
      <c r="G1" s="33"/>
    </row>
    <row r="2" spans="1:7" s="5" customFormat="1" ht="48.75" customHeight="1">
      <c r="A2" s="40" t="s">
        <v>118</v>
      </c>
      <c r="B2" s="40"/>
      <c r="C2" s="40"/>
      <c r="D2" s="40"/>
      <c r="E2" s="40"/>
      <c r="F2" s="41"/>
      <c r="G2" s="41"/>
    </row>
    <row r="3" spans="1:7" ht="48.75" customHeight="1">
      <c r="A3" s="26" t="s">
        <v>1</v>
      </c>
      <c r="B3" s="42" t="s">
        <v>119</v>
      </c>
      <c r="C3" s="42"/>
      <c r="D3" s="42"/>
      <c r="E3" s="42"/>
      <c r="F3" s="43"/>
      <c r="G3" s="43"/>
    </row>
    <row r="4" spans="1:7" ht="48.75" customHeight="1">
      <c r="A4" s="26" t="s">
        <v>2</v>
      </c>
      <c r="B4" s="42" t="s">
        <v>120</v>
      </c>
      <c r="C4" s="42"/>
      <c r="D4" s="42"/>
      <c r="E4" s="42"/>
      <c r="F4" s="43"/>
      <c r="G4" s="43"/>
    </row>
    <row r="5" spans="1:5" ht="48.75" customHeight="1">
      <c r="A5" s="23"/>
      <c r="B5" s="28"/>
      <c r="C5" s="28"/>
      <c r="D5" s="28"/>
      <c r="E5" s="28"/>
    </row>
    <row r="6" spans="1:5" s="5" customFormat="1" ht="48.75" customHeight="1">
      <c r="A6" s="47" t="s">
        <v>121</v>
      </c>
      <c r="B6" s="48"/>
      <c r="C6" s="48"/>
      <c r="D6" s="48"/>
      <c r="E6" s="48"/>
    </row>
    <row r="7" spans="1:7" ht="48.75" customHeight="1">
      <c r="A7" s="47" t="s">
        <v>122</v>
      </c>
      <c r="B7" s="48"/>
      <c r="C7" s="48"/>
      <c r="D7" s="48"/>
      <c r="E7" s="48"/>
      <c r="F7" s="49"/>
      <c r="G7" s="49"/>
    </row>
    <row r="8" spans="1:5" ht="48.75" customHeight="1">
      <c r="A8" s="24"/>
      <c r="B8" s="29"/>
      <c r="C8" s="29"/>
      <c r="D8" s="29"/>
      <c r="E8" s="29"/>
    </row>
    <row r="9" spans="1:7" ht="48.75" customHeight="1">
      <c r="A9" s="23" t="s">
        <v>3</v>
      </c>
      <c r="B9" s="42" t="s">
        <v>123</v>
      </c>
      <c r="C9" s="42"/>
      <c r="D9" s="42"/>
      <c r="E9" s="42"/>
      <c r="F9" s="43"/>
      <c r="G9" s="43"/>
    </row>
    <row r="10" ht="48.75" customHeight="1"/>
    <row r="11" spans="1:7" ht="59.25" customHeight="1">
      <c r="A11" s="50" t="s">
        <v>124</v>
      </c>
      <c r="B11" s="51"/>
      <c r="C11" s="51"/>
      <c r="D11" s="51"/>
      <c r="E11" s="51"/>
      <c r="F11" s="52"/>
      <c r="G11" s="3" t="s">
        <v>125</v>
      </c>
    </row>
    <row r="12" spans="1:7" s="5" customFormat="1" ht="72" customHeight="1">
      <c r="A12" s="21" t="s">
        <v>126</v>
      </c>
      <c r="B12" s="22" t="s">
        <v>127</v>
      </c>
      <c r="C12" s="44" t="s">
        <v>0</v>
      </c>
      <c r="D12" s="45"/>
      <c r="E12" s="45"/>
      <c r="F12" s="46"/>
      <c r="G12" s="22" t="s">
        <v>128</v>
      </c>
    </row>
    <row r="13" spans="1:7" ht="27" customHeight="1">
      <c r="A13" s="54"/>
      <c r="B13" s="55"/>
      <c r="C13" s="55"/>
      <c r="D13" s="55"/>
      <c r="E13" s="55"/>
      <c r="F13" s="55"/>
      <c r="G13" s="56"/>
    </row>
    <row r="14" spans="1:7" ht="44.25" customHeight="1">
      <c r="A14" s="37" t="s">
        <v>131</v>
      </c>
      <c r="B14" s="38"/>
      <c r="C14" s="38"/>
      <c r="D14" s="38"/>
      <c r="E14" s="38"/>
      <c r="F14" s="38"/>
      <c r="G14" s="39"/>
    </row>
    <row r="15" spans="1:7" ht="72" customHeight="1">
      <c r="A15" s="27">
        <v>1</v>
      </c>
      <c r="B15" s="25" t="s">
        <v>17</v>
      </c>
      <c r="C15" s="34" t="s">
        <v>129</v>
      </c>
      <c r="D15" s="35"/>
      <c r="E15" s="35"/>
      <c r="F15" s="36"/>
      <c r="G15" s="30">
        <v>0</v>
      </c>
    </row>
    <row r="16" spans="1:7" ht="72" customHeight="1">
      <c r="A16" s="27">
        <v>2</v>
      </c>
      <c r="B16" s="25" t="s">
        <v>18</v>
      </c>
      <c r="C16" s="34" t="s">
        <v>130</v>
      </c>
      <c r="D16" s="35"/>
      <c r="E16" s="35"/>
      <c r="F16" s="36"/>
      <c r="G16" s="30">
        <v>0</v>
      </c>
    </row>
    <row r="17" spans="1:7" ht="44.25" customHeight="1">
      <c r="A17" s="37" t="s">
        <v>132</v>
      </c>
      <c r="B17" s="38"/>
      <c r="C17" s="38"/>
      <c r="D17" s="38"/>
      <c r="E17" s="38"/>
      <c r="F17" s="38"/>
      <c r="G17" s="39"/>
    </row>
    <row r="18" spans="1:7" ht="72" customHeight="1">
      <c r="A18" s="27">
        <v>3</v>
      </c>
      <c r="B18" s="25"/>
      <c r="C18" s="34" t="s">
        <v>133</v>
      </c>
      <c r="D18" s="35"/>
      <c r="E18" s="35"/>
      <c r="F18" s="36"/>
      <c r="G18" s="30">
        <v>0</v>
      </c>
    </row>
    <row r="19" spans="1:7" ht="44.25" customHeight="1">
      <c r="A19" s="37" t="s">
        <v>142</v>
      </c>
      <c r="B19" s="38"/>
      <c r="C19" s="38"/>
      <c r="D19" s="38"/>
      <c r="E19" s="38"/>
      <c r="F19" s="38"/>
      <c r="G19" s="39"/>
    </row>
    <row r="20" spans="1:7" ht="72" customHeight="1">
      <c r="A20" s="27">
        <v>4</v>
      </c>
      <c r="B20" s="25" t="s">
        <v>19</v>
      </c>
      <c r="C20" s="34" t="s">
        <v>134</v>
      </c>
      <c r="D20" s="35"/>
      <c r="E20" s="35"/>
      <c r="F20" s="36"/>
      <c r="G20" s="30">
        <v>0</v>
      </c>
    </row>
    <row r="21" spans="1:7" ht="72" customHeight="1">
      <c r="A21" s="27">
        <v>5</v>
      </c>
      <c r="B21" s="25" t="s">
        <v>90</v>
      </c>
      <c r="C21" s="34" t="s">
        <v>135</v>
      </c>
      <c r="D21" s="35"/>
      <c r="E21" s="35"/>
      <c r="F21" s="36"/>
      <c r="G21" s="30">
        <v>0</v>
      </c>
    </row>
    <row r="22" spans="1:7" ht="44.25" customHeight="1">
      <c r="A22" s="37" t="s">
        <v>141</v>
      </c>
      <c r="B22" s="38"/>
      <c r="C22" s="38"/>
      <c r="D22" s="38"/>
      <c r="E22" s="38"/>
      <c r="F22" s="38"/>
      <c r="G22" s="39"/>
    </row>
    <row r="23" spans="1:7" ht="72" customHeight="1">
      <c r="A23" s="27">
        <v>6</v>
      </c>
      <c r="B23" s="25"/>
      <c r="C23" s="34" t="s">
        <v>136</v>
      </c>
      <c r="D23" s="35"/>
      <c r="E23" s="35"/>
      <c r="F23" s="36"/>
      <c r="G23" s="30">
        <v>0</v>
      </c>
    </row>
    <row r="24" spans="1:7" ht="72" customHeight="1">
      <c r="A24" s="27">
        <v>7</v>
      </c>
      <c r="B24" s="25"/>
      <c r="C24" s="34" t="s">
        <v>137</v>
      </c>
      <c r="D24" s="35"/>
      <c r="E24" s="35"/>
      <c r="F24" s="36"/>
      <c r="G24" s="30">
        <v>0</v>
      </c>
    </row>
    <row r="25" spans="1:7" ht="72" customHeight="1">
      <c r="A25" s="27">
        <v>8</v>
      </c>
      <c r="B25" s="25"/>
      <c r="C25" s="34" t="s">
        <v>138</v>
      </c>
      <c r="D25" s="35"/>
      <c r="E25" s="35"/>
      <c r="F25" s="36"/>
      <c r="G25" s="30">
        <v>0</v>
      </c>
    </row>
    <row r="26" spans="1:7" ht="44.25" customHeight="1">
      <c r="A26" s="37" t="s">
        <v>20</v>
      </c>
      <c r="B26" s="38"/>
      <c r="C26" s="38"/>
      <c r="D26" s="38"/>
      <c r="E26" s="38"/>
      <c r="F26" s="38"/>
      <c r="G26" s="39"/>
    </row>
    <row r="27" spans="1:7" ht="72" customHeight="1">
      <c r="A27" s="27">
        <v>9</v>
      </c>
      <c r="B27" s="25" t="s">
        <v>21</v>
      </c>
      <c r="C27" s="34" t="s">
        <v>139</v>
      </c>
      <c r="D27" s="35"/>
      <c r="E27" s="35"/>
      <c r="F27" s="36"/>
      <c r="G27" s="30">
        <v>0</v>
      </c>
    </row>
    <row r="28" spans="1:7" ht="72" customHeight="1">
      <c r="A28" s="27">
        <v>10</v>
      </c>
      <c r="B28" s="25" t="s">
        <v>22</v>
      </c>
      <c r="C28" s="34" t="s">
        <v>140</v>
      </c>
      <c r="D28" s="35"/>
      <c r="E28" s="35"/>
      <c r="F28" s="36"/>
      <c r="G28" s="30">
        <v>0</v>
      </c>
    </row>
    <row r="29" spans="1:7" ht="72" customHeight="1">
      <c r="A29" s="53" t="s">
        <v>143</v>
      </c>
      <c r="B29" s="35"/>
      <c r="C29" s="35"/>
      <c r="D29" s="35"/>
      <c r="E29" s="35"/>
      <c r="F29" s="36"/>
      <c r="G29" s="4">
        <f>SUM(G15:G28)</f>
        <v>0</v>
      </c>
    </row>
  </sheetData>
  <sheetProtection password="CB58" sheet="1"/>
  <mergeCells count="26">
    <mergeCell ref="A29:F29"/>
    <mergeCell ref="C15:F15"/>
    <mergeCell ref="C16:F16"/>
    <mergeCell ref="A6:E6"/>
    <mergeCell ref="C18:F18"/>
    <mergeCell ref="C20:F20"/>
    <mergeCell ref="C23:F23"/>
    <mergeCell ref="A13:G13"/>
    <mergeCell ref="A26:G26"/>
    <mergeCell ref="C27:F27"/>
    <mergeCell ref="B3:G3"/>
    <mergeCell ref="B4:G4"/>
    <mergeCell ref="B9:G9"/>
    <mergeCell ref="C12:F12"/>
    <mergeCell ref="A7:G7"/>
    <mergeCell ref="A11:F11"/>
    <mergeCell ref="A1:G1"/>
    <mergeCell ref="C28:F28"/>
    <mergeCell ref="A14:G14"/>
    <mergeCell ref="A17:G17"/>
    <mergeCell ref="A19:G19"/>
    <mergeCell ref="A22:G22"/>
    <mergeCell ref="C24:F24"/>
    <mergeCell ref="C25:F25"/>
    <mergeCell ref="C21:F21"/>
    <mergeCell ref="A2:G2"/>
  </mergeCells>
  <printOptions horizontalCentered="1"/>
  <pageMargins left="0.7086614173228347" right="0.7086614173228347" top="0.7480314960629921" bottom="0.7480314960629921" header="0.31496062992125984" footer="0.31496062992125984"/>
  <pageSetup blackAndWhite="1" horizontalDpi="600" verticalDpi="600" orientation="portrait" scale="60" r:id="rId1"/>
  <headerFooter>
    <oddHeader>&amp;L&amp;"Tahoma,Gras"&amp;14EE520-142720/A&amp;C&amp;"Tahoma,Gras"&amp;18&amp;U&amp;K0000FFAPPENDIX 1 - Lump Sum</oddHeader>
    <oddFooter>&amp;C&amp;"Tahoma,Gras"&amp;14Page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G86"/>
  <sheetViews>
    <sheetView tabSelected="1" view="pageLayout" zoomScale="75" zoomScaleSheetLayoutView="75" zoomScalePageLayoutView="75" workbookViewId="0" topLeftCell="A82">
      <selection activeCell="F83" sqref="F83"/>
    </sheetView>
  </sheetViews>
  <sheetFormatPr defaultColWidth="11.421875" defaultRowHeight="15"/>
  <cols>
    <col min="1" max="1" width="10.7109375" style="7" customWidth="1"/>
    <col min="2" max="2" width="16.57421875" style="6" customWidth="1"/>
    <col min="3" max="3" width="39.28125" style="6" customWidth="1"/>
    <col min="4" max="4" width="13.421875" style="6" customWidth="1"/>
    <col min="5" max="5" width="21.7109375" style="6" customWidth="1"/>
    <col min="6" max="6" width="19.421875" style="6" customWidth="1"/>
    <col min="7" max="7" width="23.57421875" style="5" customWidth="1"/>
    <col min="8" max="16384" width="11.421875" style="6" customWidth="1"/>
  </cols>
  <sheetData>
    <row r="1" spans="1:7" ht="50.25" customHeight="1">
      <c r="A1" s="32" t="s">
        <v>226</v>
      </c>
      <c r="B1" s="32"/>
      <c r="C1" s="32"/>
      <c r="D1" s="32"/>
      <c r="E1" s="32"/>
      <c r="F1" s="32"/>
      <c r="G1" s="32"/>
    </row>
    <row r="2" spans="1:7" s="2" customFormat="1" ht="39" customHeight="1">
      <c r="A2" s="40" t="s">
        <v>144</v>
      </c>
      <c r="B2" s="68"/>
      <c r="C2" s="68"/>
      <c r="D2" s="68"/>
      <c r="E2" s="68"/>
      <c r="F2" s="68"/>
      <c r="G2" s="68"/>
    </row>
    <row r="3" spans="1:7" s="1" customFormat="1" ht="42.75" customHeight="1">
      <c r="A3" s="42" t="s">
        <v>145</v>
      </c>
      <c r="B3" s="69"/>
      <c r="C3" s="69"/>
      <c r="D3" s="69"/>
      <c r="E3" s="69"/>
      <c r="F3" s="69"/>
      <c r="G3" s="69"/>
    </row>
    <row r="4" spans="1:7" s="1" customFormat="1" ht="42.75" customHeight="1">
      <c r="A4" s="42" t="s">
        <v>146</v>
      </c>
      <c r="B4" s="42"/>
      <c r="C4" s="42"/>
      <c r="D4" s="42"/>
      <c r="E4" s="42"/>
      <c r="F4" s="42"/>
      <c r="G4" s="42"/>
    </row>
    <row r="5" spans="1:7" s="1" customFormat="1" ht="42.75" customHeight="1">
      <c r="A5" s="42" t="s">
        <v>147</v>
      </c>
      <c r="B5" s="42"/>
      <c r="C5" s="42"/>
      <c r="D5" s="42"/>
      <c r="E5" s="42"/>
      <c r="F5" s="42"/>
      <c r="G5" s="42"/>
    </row>
    <row r="6" spans="1:7" s="1" customFormat="1" ht="42.75" customHeight="1">
      <c r="A6" s="28"/>
      <c r="B6" s="28"/>
      <c r="C6" s="28"/>
      <c r="D6" s="28"/>
      <c r="E6" s="28"/>
      <c r="F6" s="28"/>
      <c r="G6" s="28"/>
    </row>
    <row r="7" spans="1:7" ht="57.75" customHeight="1">
      <c r="A7" s="72" t="s">
        <v>148</v>
      </c>
      <c r="B7" s="73"/>
      <c r="C7" s="73"/>
      <c r="D7" s="73"/>
      <c r="E7" s="74"/>
      <c r="F7" s="70" t="str">
        <f>'LUMP SUM'!G11</f>
        <v>Company Name</v>
      </c>
      <c r="G7" s="71"/>
    </row>
    <row r="8" spans="1:7" s="5" customFormat="1" ht="88.5" customHeight="1">
      <c r="A8" s="8" t="s">
        <v>126</v>
      </c>
      <c r="B8" s="9" t="s">
        <v>149</v>
      </c>
      <c r="C8" s="9" t="s">
        <v>150</v>
      </c>
      <c r="D8" s="9" t="s">
        <v>151</v>
      </c>
      <c r="E8" s="9" t="s">
        <v>152</v>
      </c>
      <c r="F8" s="12" t="s">
        <v>153</v>
      </c>
      <c r="G8" s="9" t="s">
        <v>154</v>
      </c>
    </row>
    <row r="9" spans="1:7" ht="26.25" customHeight="1">
      <c r="A9" s="75"/>
      <c r="B9" s="76"/>
      <c r="C9" s="76"/>
      <c r="D9" s="76"/>
      <c r="E9" s="76"/>
      <c r="F9" s="76"/>
      <c r="G9" s="77"/>
    </row>
    <row r="10" spans="1:7" ht="45" customHeight="1">
      <c r="A10" s="62" t="s">
        <v>131</v>
      </c>
      <c r="B10" s="63"/>
      <c r="C10" s="63"/>
      <c r="D10" s="63"/>
      <c r="E10" s="63"/>
      <c r="F10" s="63"/>
      <c r="G10" s="64"/>
    </row>
    <row r="11" spans="1:7" ht="61.5" customHeight="1">
      <c r="A11" s="11" t="s">
        <v>16</v>
      </c>
      <c r="B11" s="11" t="s">
        <v>23</v>
      </c>
      <c r="C11" s="10" t="s">
        <v>166</v>
      </c>
      <c r="D11" s="11" t="s">
        <v>167</v>
      </c>
      <c r="E11" s="11">
        <v>6</v>
      </c>
      <c r="F11" s="31">
        <v>0</v>
      </c>
      <c r="G11" s="13">
        <f>+F11*$E11</f>
        <v>0</v>
      </c>
    </row>
    <row r="12" spans="1:7" ht="45" customHeight="1">
      <c r="A12" s="62" t="s">
        <v>132</v>
      </c>
      <c r="B12" s="63"/>
      <c r="C12" s="63"/>
      <c r="D12" s="63"/>
      <c r="E12" s="63"/>
      <c r="F12" s="63"/>
      <c r="G12" s="64"/>
    </row>
    <row r="13" spans="1:7" ht="34.5" customHeight="1">
      <c r="A13" s="57" t="s">
        <v>155</v>
      </c>
      <c r="B13" s="58"/>
      <c r="C13" s="58"/>
      <c r="D13" s="58"/>
      <c r="E13" s="58"/>
      <c r="F13" s="58"/>
      <c r="G13" s="59"/>
    </row>
    <row r="14" spans="1:7" ht="61.5" customHeight="1">
      <c r="A14" s="11" t="s">
        <v>13</v>
      </c>
      <c r="B14" s="11" t="s">
        <v>24</v>
      </c>
      <c r="C14" s="10" t="s">
        <v>170</v>
      </c>
      <c r="D14" s="11" t="s">
        <v>168</v>
      </c>
      <c r="E14" s="11" t="s">
        <v>30</v>
      </c>
      <c r="F14" s="31">
        <v>0</v>
      </c>
      <c r="G14" s="13">
        <f aca="true" t="shared" si="0" ref="G14:G42">+F14*$E14</f>
        <v>0</v>
      </c>
    </row>
    <row r="15" spans="1:7" ht="61.5" customHeight="1">
      <c r="A15" s="11" t="s">
        <v>14</v>
      </c>
      <c r="B15" s="11" t="s">
        <v>24</v>
      </c>
      <c r="C15" s="10" t="s">
        <v>171</v>
      </c>
      <c r="D15" s="11" t="s">
        <v>168</v>
      </c>
      <c r="E15" s="11" t="s">
        <v>31</v>
      </c>
      <c r="F15" s="31">
        <v>0</v>
      </c>
      <c r="G15" s="13">
        <f t="shared" si="0"/>
        <v>0</v>
      </c>
    </row>
    <row r="16" spans="1:7" ht="61.5" customHeight="1">
      <c r="A16" s="11" t="s">
        <v>25</v>
      </c>
      <c r="B16" s="11" t="s">
        <v>24</v>
      </c>
      <c r="C16" s="10" t="s">
        <v>172</v>
      </c>
      <c r="D16" s="11" t="s">
        <v>168</v>
      </c>
      <c r="E16" s="11" t="s">
        <v>32</v>
      </c>
      <c r="F16" s="31">
        <v>0</v>
      </c>
      <c r="G16" s="13">
        <f t="shared" si="0"/>
        <v>0</v>
      </c>
    </row>
    <row r="17" spans="1:7" ht="61.5" customHeight="1">
      <c r="A17" s="11" t="s">
        <v>26</v>
      </c>
      <c r="B17" s="11" t="s">
        <v>24</v>
      </c>
      <c r="C17" s="10" t="s">
        <v>173</v>
      </c>
      <c r="D17" s="11" t="s">
        <v>168</v>
      </c>
      <c r="E17" s="11" t="s">
        <v>33</v>
      </c>
      <c r="F17" s="31">
        <v>0</v>
      </c>
      <c r="G17" s="13">
        <f t="shared" si="0"/>
        <v>0</v>
      </c>
    </row>
    <row r="18" spans="1:7" ht="61.5" customHeight="1">
      <c r="A18" s="11" t="s">
        <v>27</v>
      </c>
      <c r="B18" s="11" t="s">
        <v>24</v>
      </c>
      <c r="C18" s="10" t="s">
        <v>174</v>
      </c>
      <c r="D18" s="11" t="s">
        <v>168</v>
      </c>
      <c r="E18" s="11" t="s">
        <v>29</v>
      </c>
      <c r="F18" s="31">
        <v>0</v>
      </c>
      <c r="G18" s="13">
        <f t="shared" si="0"/>
        <v>0</v>
      </c>
    </row>
    <row r="19" spans="1:7" ht="61.5" customHeight="1">
      <c r="A19" s="11" t="s">
        <v>28</v>
      </c>
      <c r="B19" s="11" t="s">
        <v>24</v>
      </c>
      <c r="C19" s="10" t="s">
        <v>175</v>
      </c>
      <c r="D19" s="11" t="s">
        <v>168</v>
      </c>
      <c r="E19" s="11" t="s">
        <v>34</v>
      </c>
      <c r="F19" s="31">
        <v>0</v>
      </c>
      <c r="G19" s="13">
        <f t="shared" si="0"/>
        <v>0</v>
      </c>
    </row>
    <row r="20" spans="1:7" ht="61.5" customHeight="1">
      <c r="A20" s="11" t="s">
        <v>29</v>
      </c>
      <c r="B20" s="11"/>
      <c r="C20" s="10" t="s">
        <v>176</v>
      </c>
      <c r="D20" s="11" t="s">
        <v>167</v>
      </c>
      <c r="E20" s="11" t="s">
        <v>16</v>
      </c>
      <c r="F20" s="31">
        <v>0</v>
      </c>
      <c r="G20" s="13">
        <f t="shared" si="0"/>
        <v>0</v>
      </c>
    </row>
    <row r="21" spans="1:7" ht="34.5" customHeight="1">
      <c r="A21" s="57" t="s">
        <v>156</v>
      </c>
      <c r="B21" s="58"/>
      <c r="C21" s="58"/>
      <c r="D21" s="58"/>
      <c r="E21" s="58"/>
      <c r="F21" s="58"/>
      <c r="G21" s="59"/>
    </row>
    <row r="22" spans="1:7" ht="61.5" customHeight="1">
      <c r="A22" s="11" t="s">
        <v>35</v>
      </c>
      <c r="B22" s="11" t="s">
        <v>41</v>
      </c>
      <c r="C22" s="10" t="s">
        <v>177</v>
      </c>
      <c r="D22" s="11" t="s">
        <v>167</v>
      </c>
      <c r="E22" s="11" t="s">
        <v>38</v>
      </c>
      <c r="F22" s="31">
        <v>0</v>
      </c>
      <c r="G22" s="13">
        <f t="shared" si="0"/>
        <v>0</v>
      </c>
    </row>
    <row r="23" spans="1:7" ht="61.5" customHeight="1">
      <c r="A23" s="11" t="s">
        <v>36</v>
      </c>
      <c r="B23" s="11" t="s">
        <v>41</v>
      </c>
      <c r="C23" s="10" t="s">
        <v>228</v>
      </c>
      <c r="D23" s="11" t="s">
        <v>167</v>
      </c>
      <c r="E23" s="11" t="s">
        <v>37</v>
      </c>
      <c r="F23" s="31">
        <v>0</v>
      </c>
      <c r="G23" s="13">
        <f t="shared" si="0"/>
        <v>0</v>
      </c>
    </row>
    <row r="24" spans="1:7" ht="61.5" customHeight="1">
      <c r="A24" s="11" t="s">
        <v>37</v>
      </c>
      <c r="B24" s="11" t="s">
        <v>41</v>
      </c>
      <c r="C24" s="10" t="s">
        <v>178</v>
      </c>
      <c r="D24" s="11" t="s">
        <v>167</v>
      </c>
      <c r="E24" s="11" t="s">
        <v>16</v>
      </c>
      <c r="F24" s="31">
        <v>0</v>
      </c>
      <c r="G24" s="13">
        <f t="shared" si="0"/>
        <v>0</v>
      </c>
    </row>
    <row r="25" spans="1:7" ht="61.5" customHeight="1">
      <c r="A25" s="11" t="s">
        <v>38</v>
      </c>
      <c r="B25" s="11" t="s">
        <v>41</v>
      </c>
      <c r="C25" s="10" t="s">
        <v>43</v>
      </c>
      <c r="D25" s="11" t="s">
        <v>167</v>
      </c>
      <c r="E25" s="11" t="s">
        <v>26</v>
      </c>
      <c r="F25" s="31">
        <v>0</v>
      </c>
      <c r="G25" s="13">
        <f t="shared" si="0"/>
        <v>0</v>
      </c>
    </row>
    <row r="26" spans="1:7" ht="61.5" customHeight="1">
      <c r="A26" s="11" t="s">
        <v>12</v>
      </c>
      <c r="B26" s="11" t="s">
        <v>41</v>
      </c>
      <c r="C26" s="10" t="s">
        <v>179</v>
      </c>
      <c r="D26" s="11" t="s">
        <v>167</v>
      </c>
      <c r="E26" s="11" t="s">
        <v>16</v>
      </c>
      <c r="F26" s="31">
        <v>0</v>
      </c>
      <c r="G26" s="13">
        <f t="shared" si="0"/>
        <v>0</v>
      </c>
    </row>
    <row r="27" spans="1:7" ht="61.5" customHeight="1">
      <c r="A27" s="11" t="s">
        <v>39</v>
      </c>
      <c r="B27" s="11" t="s">
        <v>42</v>
      </c>
      <c r="C27" s="10" t="s">
        <v>180</v>
      </c>
      <c r="D27" s="11" t="s">
        <v>167</v>
      </c>
      <c r="E27" s="11" t="s">
        <v>13</v>
      </c>
      <c r="F27" s="31">
        <v>0</v>
      </c>
      <c r="G27" s="13">
        <f t="shared" si="0"/>
        <v>0</v>
      </c>
    </row>
    <row r="28" spans="1:7" ht="61.5" customHeight="1">
      <c r="A28" s="11" t="s">
        <v>40</v>
      </c>
      <c r="B28" s="11" t="s">
        <v>42</v>
      </c>
      <c r="C28" s="10" t="s">
        <v>181</v>
      </c>
      <c r="D28" s="11" t="s">
        <v>167</v>
      </c>
      <c r="E28" s="11" t="s">
        <v>16</v>
      </c>
      <c r="F28" s="31">
        <v>0</v>
      </c>
      <c r="G28" s="13">
        <f t="shared" si="0"/>
        <v>0</v>
      </c>
    </row>
    <row r="29" spans="1:7" ht="34.5" customHeight="1">
      <c r="A29" s="57" t="s">
        <v>157</v>
      </c>
      <c r="B29" s="58"/>
      <c r="C29" s="58"/>
      <c r="D29" s="58"/>
      <c r="E29" s="58"/>
      <c r="F29" s="58"/>
      <c r="G29" s="59"/>
    </row>
    <row r="30" spans="1:7" ht="61.5" customHeight="1">
      <c r="A30" s="11" t="s">
        <v>44</v>
      </c>
      <c r="B30" s="11" t="s">
        <v>41</v>
      </c>
      <c r="C30" s="10" t="s">
        <v>182</v>
      </c>
      <c r="D30" s="11" t="s">
        <v>167</v>
      </c>
      <c r="E30" s="11" t="s">
        <v>11</v>
      </c>
      <c r="F30" s="31">
        <v>0</v>
      </c>
      <c r="G30" s="13">
        <f t="shared" si="0"/>
        <v>0</v>
      </c>
    </row>
    <row r="31" spans="1:7" ht="61.5" customHeight="1">
      <c r="A31" s="11" t="s">
        <v>45</v>
      </c>
      <c r="B31" s="11" t="s">
        <v>41</v>
      </c>
      <c r="C31" s="10" t="s">
        <v>183</v>
      </c>
      <c r="D31" s="11" t="s">
        <v>167</v>
      </c>
      <c r="E31" s="11" t="s">
        <v>26</v>
      </c>
      <c r="F31" s="31">
        <v>0</v>
      </c>
      <c r="G31" s="13">
        <f t="shared" si="0"/>
        <v>0</v>
      </c>
    </row>
    <row r="32" spans="1:7" ht="61.5" customHeight="1">
      <c r="A32" s="11" t="s">
        <v>46</v>
      </c>
      <c r="B32" s="11" t="s">
        <v>41</v>
      </c>
      <c r="C32" s="10" t="s">
        <v>184</v>
      </c>
      <c r="D32" s="11" t="s">
        <v>167</v>
      </c>
      <c r="E32" s="11" t="s">
        <v>14</v>
      </c>
      <c r="F32" s="31">
        <v>0</v>
      </c>
      <c r="G32" s="13">
        <f t="shared" si="0"/>
        <v>0</v>
      </c>
    </row>
    <row r="33" spans="1:7" ht="61.5" customHeight="1">
      <c r="A33" s="11" t="s">
        <v>47</v>
      </c>
      <c r="B33" s="11" t="s">
        <v>41</v>
      </c>
      <c r="C33" s="10" t="s">
        <v>185</v>
      </c>
      <c r="D33" s="11" t="s">
        <v>167</v>
      </c>
      <c r="E33" s="11" t="s">
        <v>16</v>
      </c>
      <c r="F33" s="31">
        <v>0</v>
      </c>
      <c r="G33" s="13">
        <f t="shared" si="0"/>
        <v>0</v>
      </c>
    </row>
    <row r="34" spans="1:7" ht="61.5" customHeight="1">
      <c r="A34" s="11" t="s">
        <v>6</v>
      </c>
      <c r="B34" s="11" t="s">
        <v>41</v>
      </c>
      <c r="C34" s="10" t="s">
        <v>186</v>
      </c>
      <c r="D34" s="11" t="s">
        <v>167</v>
      </c>
      <c r="E34" s="11" t="s">
        <v>16</v>
      </c>
      <c r="F34" s="31">
        <v>0</v>
      </c>
      <c r="G34" s="13">
        <f t="shared" si="0"/>
        <v>0</v>
      </c>
    </row>
    <row r="35" spans="1:7" ht="34.5" customHeight="1">
      <c r="A35" s="57" t="s">
        <v>158</v>
      </c>
      <c r="B35" s="58"/>
      <c r="C35" s="58"/>
      <c r="D35" s="58"/>
      <c r="E35" s="58"/>
      <c r="F35" s="58"/>
      <c r="G35" s="59"/>
    </row>
    <row r="36" spans="1:7" ht="61.5" customHeight="1">
      <c r="A36" s="11" t="s">
        <v>48</v>
      </c>
      <c r="B36" s="11" t="s">
        <v>41</v>
      </c>
      <c r="C36" s="10" t="s">
        <v>187</v>
      </c>
      <c r="D36" s="11" t="s">
        <v>167</v>
      </c>
      <c r="E36" s="11" t="s">
        <v>16</v>
      </c>
      <c r="F36" s="31">
        <v>0</v>
      </c>
      <c r="G36" s="13">
        <f t="shared" si="0"/>
        <v>0</v>
      </c>
    </row>
    <row r="37" spans="1:7" ht="61.5" customHeight="1">
      <c r="A37" s="11" t="s">
        <v>49</v>
      </c>
      <c r="B37" s="11" t="s">
        <v>52</v>
      </c>
      <c r="C37" s="10" t="s">
        <v>188</v>
      </c>
      <c r="D37" s="11" t="s">
        <v>4</v>
      </c>
      <c r="E37" s="11" t="s">
        <v>54</v>
      </c>
      <c r="F37" s="31">
        <v>0</v>
      </c>
      <c r="G37" s="13">
        <f t="shared" si="0"/>
        <v>0</v>
      </c>
    </row>
    <row r="38" spans="1:7" ht="61.5" customHeight="1">
      <c r="A38" s="11" t="s">
        <v>50</v>
      </c>
      <c r="B38" s="11"/>
      <c r="C38" s="10" t="s">
        <v>189</v>
      </c>
      <c r="D38" s="11" t="s">
        <v>168</v>
      </c>
      <c r="E38" s="11" t="s">
        <v>55</v>
      </c>
      <c r="F38" s="31">
        <v>0</v>
      </c>
      <c r="G38" s="13">
        <f t="shared" si="0"/>
        <v>0</v>
      </c>
    </row>
    <row r="39" spans="1:7" ht="61.5" customHeight="1">
      <c r="A39" s="11" t="s">
        <v>51</v>
      </c>
      <c r="B39" s="11" t="s">
        <v>53</v>
      </c>
      <c r="C39" s="10" t="s">
        <v>190</v>
      </c>
      <c r="D39" s="11" t="s">
        <v>5</v>
      </c>
      <c r="E39" s="11" t="s">
        <v>56</v>
      </c>
      <c r="F39" s="31">
        <v>0</v>
      </c>
      <c r="G39" s="13">
        <f t="shared" si="0"/>
        <v>0</v>
      </c>
    </row>
    <row r="40" spans="1:7" ht="34.5" customHeight="1">
      <c r="A40" s="57" t="s">
        <v>159</v>
      </c>
      <c r="B40" s="58"/>
      <c r="C40" s="58"/>
      <c r="D40" s="58"/>
      <c r="E40" s="58"/>
      <c r="F40" s="58"/>
      <c r="G40" s="59"/>
    </row>
    <row r="41" spans="1:7" ht="61.5" customHeight="1">
      <c r="A41" s="11" t="s">
        <v>57</v>
      </c>
      <c r="B41" s="11" t="s">
        <v>59</v>
      </c>
      <c r="C41" s="10" t="s">
        <v>191</v>
      </c>
      <c r="D41" s="11" t="s">
        <v>168</v>
      </c>
      <c r="E41" s="11" t="s">
        <v>60</v>
      </c>
      <c r="F41" s="31">
        <v>0</v>
      </c>
      <c r="G41" s="13">
        <f t="shared" si="0"/>
        <v>0</v>
      </c>
    </row>
    <row r="42" spans="1:7" ht="61.5" customHeight="1">
      <c r="A42" s="11" t="s">
        <v>58</v>
      </c>
      <c r="B42" s="11" t="s">
        <v>23</v>
      </c>
      <c r="C42" s="10" t="s">
        <v>192</v>
      </c>
      <c r="D42" s="11" t="s">
        <v>167</v>
      </c>
      <c r="E42" s="11" t="s">
        <v>26</v>
      </c>
      <c r="F42" s="31">
        <v>0</v>
      </c>
      <c r="G42" s="13">
        <f t="shared" si="0"/>
        <v>0</v>
      </c>
    </row>
    <row r="43" spans="1:7" ht="45" customHeight="1">
      <c r="A43" s="62" t="s">
        <v>142</v>
      </c>
      <c r="B43" s="63"/>
      <c r="C43" s="63"/>
      <c r="D43" s="63"/>
      <c r="E43" s="63"/>
      <c r="F43" s="63"/>
      <c r="G43" s="64"/>
    </row>
    <row r="44" spans="1:7" ht="34.5" customHeight="1">
      <c r="A44" s="57" t="s">
        <v>161</v>
      </c>
      <c r="B44" s="58"/>
      <c r="C44" s="58"/>
      <c r="D44" s="58"/>
      <c r="E44" s="58"/>
      <c r="F44" s="58"/>
      <c r="G44" s="59"/>
    </row>
    <row r="45" spans="1:7" ht="61.5" customHeight="1">
      <c r="A45" s="11" t="s">
        <v>61</v>
      </c>
      <c r="B45" s="11" t="s">
        <v>65</v>
      </c>
      <c r="C45" s="10" t="s">
        <v>193</v>
      </c>
      <c r="D45" s="11" t="s">
        <v>4</v>
      </c>
      <c r="E45" s="11" t="s">
        <v>68</v>
      </c>
      <c r="F45" s="31">
        <v>0</v>
      </c>
      <c r="G45" s="13">
        <f aca="true" t="shared" si="1" ref="G45:G65">+F45*$E45</f>
        <v>0</v>
      </c>
    </row>
    <row r="46" spans="1:7" ht="61.5" customHeight="1">
      <c r="A46" s="11" t="s">
        <v>62</v>
      </c>
      <c r="B46" s="11" t="s">
        <v>66</v>
      </c>
      <c r="C46" s="10" t="s">
        <v>194</v>
      </c>
      <c r="D46" s="11" t="s">
        <v>4</v>
      </c>
      <c r="E46" s="11" t="s">
        <v>68</v>
      </c>
      <c r="F46" s="31">
        <v>0</v>
      </c>
      <c r="G46" s="13">
        <f t="shared" si="1"/>
        <v>0</v>
      </c>
    </row>
    <row r="47" spans="1:7" ht="61.5" customHeight="1">
      <c r="A47" s="11" t="s">
        <v>63</v>
      </c>
      <c r="B47" s="11" t="s">
        <v>65</v>
      </c>
      <c r="C47" s="10" t="s">
        <v>195</v>
      </c>
      <c r="D47" s="11" t="s">
        <v>168</v>
      </c>
      <c r="E47" s="11" t="s">
        <v>69</v>
      </c>
      <c r="F47" s="31">
        <v>0</v>
      </c>
      <c r="G47" s="13">
        <f t="shared" si="1"/>
        <v>0</v>
      </c>
    </row>
    <row r="48" spans="1:7" ht="61.5" customHeight="1">
      <c r="A48" s="11" t="s">
        <v>64</v>
      </c>
      <c r="B48" s="11" t="s">
        <v>67</v>
      </c>
      <c r="C48" s="10" t="s">
        <v>196</v>
      </c>
      <c r="D48" s="11" t="s">
        <v>5</v>
      </c>
      <c r="E48" s="11" t="s">
        <v>54</v>
      </c>
      <c r="F48" s="31">
        <v>0</v>
      </c>
      <c r="G48" s="13">
        <f t="shared" si="1"/>
        <v>0</v>
      </c>
    </row>
    <row r="49" spans="1:7" ht="34.5" customHeight="1">
      <c r="A49" s="57" t="s">
        <v>160</v>
      </c>
      <c r="B49" s="58"/>
      <c r="C49" s="58"/>
      <c r="D49" s="58"/>
      <c r="E49" s="58"/>
      <c r="F49" s="58"/>
      <c r="G49" s="59"/>
    </row>
    <row r="50" spans="1:7" ht="61.5" customHeight="1">
      <c r="A50" s="11" t="s">
        <v>70</v>
      </c>
      <c r="B50" s="11" t="s">
        <v>78</v>
      </c>
      <c r="C50" s="10" t="s">
        <v>197</v>
      </c>
      <c r="D50" s="11" t="s">
        <v>168</v>
      </c>
      <c r="E50" s="11" t="s">
        <v>81</v>
      </c>
      <c r="F50" s="31">
        <v>0</v>
      </c>
      <c r="G50" s="13">
        <f t="shared" si="1"/>
        <v>0</v>
      </c>
    </row>
    <row r="51" spans="1:7" ht="61.5" customHeight="1">
      <c r="A51" s="11" t="s">
        <v>71</v>
      </c>
      <c r="B51" s="11" t="s">
        <v>79</v>
      </c>
      <c r="C51" s="10" t="s">
        <v>198</v>
      </c>
      <c r="D51" s="11" t="s">
        <v>4</v>
      </c>
      <c r="E51" s="11" t="s">
        <v>82</v>
      </c>
      <c r="F51" s="31">
        <v>0</v>
      </c>
      <c r="G51" s="13">
        <f t="shared" si="1"/>
        <v>0</v>
      </c>
    </row>
    <row r="52" spans="1:7" ht="61.5" customHeight="1">
      <c r="A52" s="11" t="s">
        <v>72</v>
      </c>
      <c r="B52" s="11" t="s">
        <v>79</v>
      </c>
      <c r="C52" s="10" t="s">
        <v>227</v>
      </c>
      <c r="D52" s="11" t="s">
        <v>4</v>
      </c>
      <c r="E52" s="11" t="s">
        <v>82</v>
      </c>
      <c r="F52" s="31">
        <v>0</v>
      </c>
      <c r="G52" s="13">
        <f t="shared" si="1"/>
        <v>0</v>
      </c>
    </row>
    <row r="53" spans="1:7" ht="61.5" customHeight="1">
      <c r="A53" s="11" t="s">
        <v>73</v>
      </c>
      <c r="B53" s="11" t="s">
        <v>79</v>
      </c>
      <c r="C53" s="10" t="s">
        <v>199</v>
      </c>
      <c r="D53" s="11" t="s">
        <v>168</v>
      </c>
      <c r="E53" s="11" t="s">
        <v>83</v>
      </c>
      <c r="F53" s="31">
        <v>0</v>
      </c>
      <c r="G53" s="13">
        <f t="shared" si="1"/>
        <v>0</v>
      </c>
    </row>
    <row r="54" spans="1:7" ht="61.5" customHeight="1">
      <c r="A54" s="11" t="s">
        <v>74</v>
      </c>
      <c r="B54" s="11" t="s">
        <v>79</v>
      </c>
      <c r="C54" s="10" t="s">
        <v>200</v>
      </c>
      <c r="D54" s="11" t="s">
        <v>169</v>
      </c>
      <c r="E54" s="11" t="s">
        <v>84</v>
      </c>
      <c r="F54" s="31">
        <v>0</v>
      </c>
      <c r="G54" s="13">
        <f t="shared" si="1"/>
        <v>0</v>
      </c>
    </row>
    <row r="55" spans="1:7" ht="61.5" customHeight="1">
      <c r="A55" s="11" t="s">
        <v>75</v>
      </c>
      <c r="B55" s="11" t="s">
        <v>59</v>
      </c>
      <c r="C55" s="10" t="s">
        <v>201</v>
      </c>
      <c r="D55" s="11" t="s">
        <v>168</v>
      </c>
      <c r="E55" s="11" t="s">
        <v>85</v>
      </c>
      <c r="F55" s="31">
        <v>0</v>
      </c>
      <c r="G55" s="13">
        <f t="shared" si="1"/>
        <v>0</v>
      </c>
    </row>
    <row r="56" spans="1:7" ht="61.5" customHeight="1">
      <c r="A56" s="11" t="s">
        <v>11</v>
      </c>
      <c r="B56" s="11" t="s">
        <v>59</v>
      </c>
      <c r="C56" s="10" t="s">
        <v>202</v>
      </c>
      <c r="D56" s="11" t="s">
        <v>167</v>
      </c>
      <c r="E56" s="11" t="s">
        <v>25</v>
      </c>
      <c r="F56" s="31">
        <v>0</v>
      </c>
      <c r="G56" s="13">
        <f t="shared" si="1"/>
        <v>0</v>
      </c>
    </row>
    <row r="57" spans="1:7" ht="61.5" customHeight="1">
      <c r="A57" s="11" t="s">
        <v>76</v>
      </c>
      <c r="B57" s="11"/>
      <c r="C57" s="10" t="s">
        <v>203</v>
      </c>
      <c r="D57" s="11" t="s">
        <v>168</v>
      </c>
      <c r="E57" s="11" t="s">
        <v>86</v>
      </c>
      <c r="F57" s="31">
        <v>0</v>
      </c>
      <c r="G57" s="13">
        <f t="shared" si="1"/>
        <v>0</v>
      </c>
    </row>
    <row r="58" spans="1:7" ht="61.5" customHeight="1">
      <c r="A58" s="11" t="s">
        <v>77</v>
      </c>
      <c r="B58" s="11" t="s">
        <v>80</v>
      </c>
      <c r="C58" s="10" t="s">
        <v>204</v>
      </c>
      <c r="D58" s="11" t="s">
        <v>4</v>
      </c>
      <c r="E58" s="11" t="s">
        <v>82</v>
      </c>
      <c r="F58" s="31">
        <v>0</v>
      </c>
      <c r="G58" s="13">
        <f t="shared" si="1"/>
        <v>0</v>
      </c>
    </row>
    <row r="59" spans="1:7" ht="34.5" customHeight="1">
      <c r="A59" s="57" t="s">
        <v>162</v>
      </c>
      <c r="B59" s="58"/>
      <c r="C59" s="58"/>
      <c r="D59" s="58"/>
      <c r="E59" s="58"/>
      <c r="F59" s="58"/>
      <c r="G59" s="59"/>
    </row>
    <row r="60" spans="1:7" ht="61.5" customHeight="1">
      <c r="A60" s="11" t="s">
        <v>8</v>
      </c>
      <c r="B60" s="11" t="s">
        <v>89</v>
      </c>
      <c r="C60" s="10" t="s">
        <v>205</v>
      </c>
      <c r="D60" s="11" t="s">
        <v>168</v>
      </c>
      <c r="E60" s="11" t="s">
        <v>91</v>
      </c>
      <c r="F60" s="31">
        <v>0</v>
      </c>
      <c r="G60" s="13">
        <f t="shared" si="1"/>
        <v>0</v>
      </c>
    </row>
    <row r="61" spans="1:7" ht="61.5" customHeight="1">
      <c r="A61" s="11" t="s">
        <v>15</v>
      </c>
      <c r="B61" s="11" t="s">
        <v>89</v>
      </c>
      <c r="C61" s="10" t="s">
        <v>206</v>
      </c>
      <c r="D61" s="11" t="s">
        <v>167</v>
      </c>
      <c r="E61" s="11" t="s">
        <v>13</v>
      </c>
      <c r="F61" s="31">
        <v>0</v>
      </c>
      <c r="G61" s="13">
        <f t="shared" si="1"/>
        <v>0</v>
      </c>
    </row>
    <row r="62" spans="1:7" ht="61.5" customHeight="1">
      <c r="A62" s="11" t="s">
        <v>87</v>
      </c>
      <c r="B62" s="11" t="s">
        <v>19</v>
      </c>
      <c r="C62" s="10" t="s">
        <v>207</v>
      </c>
      <c r="D62" s="11" t="s">
        <v>168</v>
      </c>
      <c r="E62" s="11" t="s">
        <v>92</v>
      </c>
      <c r="F62" s="31">
        <v>0</v>
      </c>
      <c r="G62" s="13">
        <f t="shared" si="1"/>
        <v>0</v>
      </c>
    </row>
    <row r="63" spans="1:7" ht="34.5" customHeight="1">
      <c r="A63" s="57" t="s">
        <v>163</v>
      </c>
      <c r="B63" s="58"/>
      <c r="C63" s="58"/>
      <c r="D63" s="58"/>
      <c r="E63" s="58"/>
      <c r="F63" s="58"/>
      <c r="G63" s="59"/>
    </row>
    <row r="64" spans="1:7" ht="61.5" customHeight="1">
      <c r="A64" s="11" t="s">
        <v>88</v>
      </c>
      <c r="B64" s="11" t="s">
        <v>95</v>
      </c>
      <c r="C64" s="10" t="s">
        <v>208</v>
      </c>
      <c r="D64" s="11" t="s">
        <v>4</v>
      </c>
      <c r="E64" s="11" t="s">
        <v>96</v>
      </c>
      <c r="F64" s="31">
        <v>0</v>
      </c>
      <c r="G64" s="13">
        <f t="shared" si="1"/>
        <v>0</v>
      </c>
    </row>
    <row r="65" spans="1:7" ht="61.5" customHeight="1">
      <c r="A65" s="11" t="s">
        <v>93</v>
      </c>
      <c r="B65" s="11" t="s">
        <v>95</v>
      </c>
      <c r="C65" s="10" t="s">
        <v>209</v>
      </c>
      <c r="D65" s="11" t="s">
        <v>4</v>
      </c>
      <c r="E65" s="11" t="s">
        <v>7</v>
      </c>
      <c r="F65" s="31">
        <v>0</v>
      </c>
      <c r="G65" s="13">
        <f t="shared" si="1"/>
        <v>0</v>
      </c>
    </row>
    <row r="66" spans="1:7" ht="45" customHeight="1">
      <c r="A66" s="62" t="s">
        <v>141</v>
      </c>
      <c r="B66" s="63"/>
      <c r="C66" s="63"/>
      <c r="D66" s="63"/>
      <c r="E66" s="63"/>
      <c r="F66" s="63"/>
      <c r="G66" s="64"/>
    </row>
    <row r="67" spans="1:7" ht="61.5" customHeight="1">
      <c r="A67" s="11" t="s">
        <v>94</v>
      </c>
      <c r="B67" s="11"/>
      <c r="C67" s="10" t="s">
        <v>210</v>
      </c>
      <c r="D67" s="11" t="s">
        <v>168</v>
      </c>
      <c r="E67" s="11" t="s">
        <v>10</v>
      </c>
      <c r="F67" s="31">
        <v>0</v>
      </c>
      <c r="G67" s="13">
        <f aca="true" t="shared" si="2" ref="G67:G75">+F67*$E67</f>
        <v>0</v>
      </c>
    </row>
    <row r="68" spans="1:7" ht="61.5" customHeight="1">
      <c r="A68" s="11" t="s">
        <v>97</v>
      </c>
      <c r="B68" s="11"/>
      <c r="C68" s="10" t="s">
        <v>211</v>
      </c>
      <c r="D68" s="11" t="s">
        <v>168</v>
      </c>
      <c r="E68" s="11" t="s">
        <v>10</v>
      </c>
      <c r="F68" s="31">
        <v>0</v>
      </c>
      <c r="G68" s="13">
        <f t="shared" si="2"/>
        <v>0</v>
      </c>
    </row>
    <row r="69" spans="1:7" ht="61.5" customHeight="1">
      <c r="A69" s="11" t="s">
        <v>98</v>
      </c>
      <c r="B69" s="11"/>
      <c r="C69" s="10" t="s">
        <v>212</v>
      </c>
      <c r="D69" s="11" t="s">
        <v>168</v>
      </c>
      <c r="E69" s="11" t="s">
        <v>105</v>
      </c>
      <c r="F69" s="31">
        <v>0</v>
      </c>
      <c r="G69" s="13">
        <f t="shared" si="2"/>
        <v>0</v>
      </c>
    </row>
    <row r="70" spans="1:7" ht="61.5" customHeight="1">
      <c r="A70" s="11" t="s">
        <v>99</v>
      </c>
      <c r="B70" s="11"/>
      <c r="C70" s="10" t="s">
        <v>213</v>
      </c>
      <c r="D70" s="11" t="s">
        <v>167</v>
      </c>
      <c r="E70" s="11" t="s">
        <v>75</v>
      </c>
      <c r="F70" s="31">
        <v>0</v>
      </c>
      <c r="G70" s="13">
        <f t="shared" si="2"/>
        <v>0</v>
      </c>
    </row>
    <row r="71" spans="1:7" ht="61.5" customHeight="1">
      <c r="A71" s="11" t="s">
        <v>100</v>
      </c>
      <c r="B71" s="11"/>
      <c r="C71" s="10" t="s">
        <v>214</v>
      </c>
      <c r="D71" s="11" t="s">
        <v>167</v>
      </c>
      <c r="E71" s="11" t="s">
        <v>75</v>
      </c>
      <c r="F71" s="31">
        <v>0</v>
      </c>
      <c r="G71" s="13">
        <f t="shared" si="2"/>
        <v>0</v>
      </c>
    </row>
    <row r="72" spans="1:7" ht="61.5" customHeight="1">
      <c r="A72" s="11" t="s">
        <v>9</v>
      </c>
      <c r="B72" s="11"/>
      <c r="C72" s="10" t="s">
        <v>215</v>
      </c>
      <c r="D72" s="11" t="s">
        <v>167</v>
      </c>
      <c r="E72" s="11" t="s">
        <v>75</v>
      </c>
      <c r="F72" s="31">
        <v>0</v>
      </c>
      <c r="G72" s="13">
        <f t="shared" si="2"/>
        <v>0</v>
      </c>
    </row>
    <row r="73" spans="1:7" ht="61.5" customHeight="1">
      <c r="A73" s="11" t="s">
        <v>101</v>
      </c>
      <c r="B73" s="11"/>
      <c r="C73" s="10" t="s">
        <v>216</v>
      </c>
      <c r="D73" s="11" t="s">
        <v>167</v>
      </c>
      <c r="E73" s="11" t="s">
        <v>6</v>
      </c>
      <c r="F73" s="31">
        <v>0</v>
      </c>
      <c r="G73" s="13">
        <f t="shared" si="2"/>
        <v>0</v>
      </c>
    </row>
    <row r="74" spans="1:7" ht="61.5" customHeight="1">
      <c r="A74" s="11" t="s">
        <v>102</v>
      </c>
      <c r="B74" s="11"/>
      <c r="C74" s="10" t="s">
        <v>217</v>
      </c>
      <c r="D74" s="11" t="s">
        <v>168</v>
      </c>
      <c r="E74" s="11" t="s">
        <v>106</v>
      </c>
      <c r="F74" s="31">
        <v>0</v>
      </c>
      <c r="G74" s="13">
        <f t="shared" si="2"/>
        <v>0</v>
      </c>
    </row>
    <row r="75" spans="1:7" ht="61.5" customHeight="1">
      <c r="A75" s="11" t="s">
        <v>103</v>
      </c>
      <c r="B75" s="11"/>
      <c r="C75" s="10" t="s">
        <v>218</v>
      </c>
      <c r="D75" s="11" t="s">
        <v>168</v>
      </c>
      <c r="E75" s="11" t="s">
        <v>107</v>
      </c>
      <c r="F75" s="31">
        <v>0</v>
      </c>
      <c r="G75" s="13">
        <f t="shared" si="2"/>
        <v>0</v>
      </c>
    </row>
    <row r="76" spans="1:7" ht="45" customHeight="1">
      <c r="A76" s="62" t="s">
        <v>20</v>
      </c>
      <c r="B76" s="63"/>
      <c r="C76" s="63"/>
      <c r="D76" s="63"/>
      <c r="E76" s="63"/>
      <c r="F76" s="63"/>
      <c r="G76" s="64"/>
    </row>
    <row r="77" spans="1:7" ht="61.5" customHeight="1">
      <c r="A77" s="11" t="s">
        <v>104</v>
      </c>
      <c r="B77" s="11" t="s">
        <v>111</v>
      </c>
      <c r="C77" s="10" t="s">
        <v>219</v>
      </c>
      <c r="D77" s="11" t="s">
        <v>4</v>
      </c>
      <c r="E77" s="11" t="s">
        <v>35</v>
      </c>
      <c r="F77" s="31">
        <v>0</v>
      </c>
      <c r="G77" s="13">
        <f aca="true" t="shared" si="3" ref="G77:G83">+F77*$E77</f>
        <v>0</v>
      </c>
    </row>
    <row r="78" spans="1:7" ht="61.5" customHeight="1">
      <c r="A78" s="11" t="s">
        <v>92</v>
      </c>
      <c r="B78" s="11" t="s">
        <v>112</v>
      </c>
      <c r="C78" s="10" t="s">
        <v>220</v>
      </c>
      <c r="D78" s="11" t="s">
        <v>4</v>
      </c>
      <c r="E78" s="11" t="s">
        <v>116</v>
      </c>
      <c r="F78" s="31">
        <v>0</v>
      </c>
      <c r="G78" s="13">
        <f t="shared" si="3"/>
        <v>0</v>
      </c>
    </row>
    <row r="79" spans="1:7" ht="61.5" customHeight="1">
      <c r="A79" s="11" t="s">
        <v>32</v>
      </c>
      <c r="B79" s="11" t="s">
        <v>111</v>
      </c>
      <c r="C79" s="10" t="s">
        <v>221</v>
      </c>
      <c r="D79" s="11" t="s">
        <v>168</v>
      </c>
      <c r="E79" s="11" t="s">
        <v>117</v>
      </c>
      <c r="F79" s="31">
        <v>0</v>
      </c>
      <c r="G79" s="13">
        <f t="shared" si="3"/>
        <v>0</v>
      </c>
    </row>
    <row r="80" spans="1:7" ht="61.5" customHeight="1">
      <c r="A80" s="11" t="s">
        <v>108</v>
      </c>
      <c r="B80" s="11" t="s">
        <v>78</v>
      </c>
      <c r="C80" s="10" t="s">
        <v>222</v>
      </c>
      <c r="D80" s="11" t="s">
        <v>168</v>
      </c>
      <c r="E80" s="11" t="s">
        <v>117</v>
      </c>
      <c r="F80" s="31">
        <v>0</v>
      </c>
      <c r="G80" s="13">
        <f t="shared" si="3"/>
        <v>0</v>
      </c>
    </row>
    <row r="81" spans="1:7" ht="61.5" customHeight="1">
      <c r="A81" s="11" t="s">
        <v>109</v>
      </c>
      <c r="B81" s="11" t="s">
        <v>113</v>
      </c>
      <c r="C81" s="10" t="s">
        <v>223</v>
      </c>
      <c r="D81" s="11" t="s">
        <v>168</v>
      </c>
      <c r="E81" s="11" t="s">
        <v>117</v>
      </c>
      <c r="F81" s="31">
        <v>0</v>
      </c>
      <c r="G81" s="13">
        <f t="shared" si="3"/>
        <v>0</v>
      </c>
    </row>
    <row r="82" spans="1:7" ht="61.5" customHeight="1">
      <c r="A82" s="11" t="s">
        <v>110</v>
      </c>
      <c r="B82" s="11" t="s">
        <v>114</v>
      </c>
      <c r="C82" s="10" t="s">
        <v>224</v>
      </c>
      <c r="D82" s="11" t="s">
        <v>167</v>
      </c>
      <c r="E82" s="11" t="s">
        <v>29</v>
      </c>
      <c r="F82" s="31">
        <v>0</v>
      </c>
      <c r="G82" s="13">
        <f t="shared" si="3"/>
        <v>0</v>
      </c>
    </row>
    <row r="83" spans="1:7" ht="61.5" customHeight="1">
      <c r="A83" s="11" t="s">
        <v>55</v>
      </c>
      <c r="B83" s="11" t="s">
        <v>115</v>
      </c>
      <c r="C83" s="10" t="s">
        <v>225</v>
      </c>
      <c r="D83" s="11" t="s">
        <v>167</v>
      </c>
      <c r="E83" s="11" t="s">
        <v>229</v>
      </c>
      <c r="F83" s="31">
        <v>0</v>
      </c>
      <c r="G83" s="13">
        <f t="shared" si="3"/>
        <v>0</v>
      </c>
    </row>
    <row r="84" spans="1:7" s="18" customFormat="1" ht="33" customHeight="1">
      <c r="A84" s="60" t="s">
        <v>164</v>
      </c>
      <c r="B84" s="61"/>
      <c r="C84" s="61"/>
      <c r="D84" s="61"/>
      <c r="E84" s="61"/>
      <c r="F84" s="16"/>
      <c r="G84" s="17">
        <f>SUM(G11:G83)</f>
        <v>0</v>
      </c>
    </row>
    <row r="85" spans="1:7" s="20" customFormat="1" ht="33" customHeight="1">
      <c r="A85" s="65" t="s">
        <v>143</v>
      </c>
      <c r="B85" s="66"/>
      <c r="C85" s="66"/>
      <c r="D85" s="66"/>
      <c r="E85" s="66"/>
      <c r="F85" s="19"/>
      <c r="G85" s="4">
        <f>'LUMP SUM'!G29</f>
        <v>0</v>
      </c>
    </row>
    <row r="86" spans="1:7" s="2" customFormat="1" ht="51.75" customHeight="1">
      <c r="A86" s="67" t="s">
        <v>165</v>
      </c>
      <c r="B86" s="67"/>
      <c r="C86" s="67"/>
      <c r="D86" s="67"/>
      <c r="E86" s="67"/>
      <c r="F86" s="14"/>
      <c r="G86" s="15">
        <f>+G84+G85</f>
        <v>0</v>
      </c>
    </row>
  </sheetData>
  <sheetProtection password="CB58" sheet="1"/>
  <mergeCells count="25">
    <mergeCell ref="A86:E86"/>
    <mergeCell ref="A2:G2"/>
    <mergeCell ref="A3:G3"/>
    <mergeCell ref="A4:G4"/>
    <mergeCell ref="A5:G5"/>
    <mergeCell ref="F7:G7"/>
    <mergeCell ref="A7:E7"/>
    <mergeCell ref="A9:G9"/>
    <mergeCell ref="A40:G40"/>
    <mergeCell ref="A63:G63"/>
    <mergeCell ref="A85:E85"/>
    <mergeCell ref="A1:G1"/>
    <mergeCell ref="A66:G66"/>
    <mergeCell ref="A76:G76"/>
    <mergeCell ref="A13:G13"/>
    <mergeCell ref="A21:G21"/>
    <mergeCell ref="A29:G29"/>
    <mergeCell ref="A35:G35"/>
    <mergeCell ref="A44:G44"/>
    <mergeCell ref="A49:G49"/>
    <mergeCell ref="A59:G59"/>
    <mergeCell ref="A84:E84"/>
    <mergeCell ref="A10:G10"/>
    <mergeCell ref="A12:G12"/>
    <mergeCell ref="A43:G43"/>
  </mergeCells>
  <printOptions horizontalCentered="1"/>
  <pageMargins left="0.7086614173228347" right="0.7086614173228347" top="0.7480314960629921" bottom="0.7480314960629921" header="0.31496062992125984" footer="0.31496062992125984"/>
  <pageSetup blackAndWhite="1" horizontalDpi="600" verticalDpi="600" orientation="portrait" scale="57" r:id="rId1"/>
  <headerFooter>
    <oddHeader>&amp;L&amp;"Tahoma,Gras"&amp;14 &amp;K0000FFEE520-142720/A&amp;C&amp;"Tahoma,Gras"&amp;18&amp;U&amp;K0000FFAPPENDIX 1 - Unit Price</oddHeader>
    <oddFooter>&amp;C&amp;"Tahoma,Gras"&amp;14Page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Micheline Cauchon-Gravel</dc:creator>
  <cp:keywords/>
  <dc:description/>
  <cp:lastModifiedBy>Caroline Fournier</cp:lastModifiedBy>
  <cp:lastPrinted>2014-03-31T17:03:56Z</cp:lastPrinted>
  <dcterms:created xsi:type="dcterms:W3CDTF">2013-09-05T15:17:41Z</dcterms:created>
  <dcterms:modified xsi:type="dcterms:W3CDTF">2014-04-25T15:51:56Z</dcterms:modified>
  <cp:category/>
  <cp:version/>
  <cp:contentType/>
  <cp:contentStatus/>
</cp:coreProperties>
</file>